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firstSheet="15" activeTab="1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部门项目支出预算表（其他运转类、特定目标类项目）'!$A$1:$AA$15</definedName>
    <definedName name="_xlnm.Print_Area" localSheetId="3">'表二 部门收入预算表'!$A$1:$T$10</definedName>
    <definedName name="_xlnm.Print_Area" localSheetId="10">'表九 项目支出绩效目标表（本次下达）'!$A$1:$K$26</definedName>
    <definedName name="_xlnm.Print_Area" localSheetId="8">'表七 部门基本支出预算表（人员类、运转类公用经费项目）'!$A$1:$AD$35</definedName>
    <definedName name="_xlnm.Print_Area" localSheetId="4">'表三 部门支出预算表'!$A$1:$W$27</definedName>
    <definedName name="_xlnm.Print_Area" localSheetId="11">'表十 项目支出绩效目标表（另文下达）'!$A$1:$K$8</definedName>
    <definedName name="_xlnm.Print_Area" localSheetId="19">'表十八 部门项目中期规划预算表'!$A$1:$G$15</definedName>
    <definedName name="_xlnm.Print_Area" localSheetId="13">'表十二 部门政府采购预算表'!$A$1:$X$16</definedName>
    <definedName name="_xlnm.Print_Area" localSheetId="17">'表十六 新增资产配置表'!$A$1:$H$15</definedName>
    <definedName name="_xlnm.Print_Area" localSheetId="14">'表十三 部门政府购买服务预算表'!$A$1:$X$21</definedName>
    <definedName name="_xlnm.Print_Area" localSheetId="15">'表十四 对下转移支付预算表'!$A$1:$Q$9</definedName>
    <definedName name="_xlnm.Print_Area" localSheetId="16">'表十五 对下转移支付绩效目标表'!$A$1:$K$8</definedName>
    <definedName name="_xlnm.Print_Area" localSheetId="12">'表十一 政府性基金预算支出预算表'!$A$1:$J$9</definedName>
    <definedName name="_xlnm.Print_Area" localSheetId="5">'表四 财政拨款收支预算总表'!$A$1:$D$38</definedName>
    <definedName name="_xlnm.Print_Area" localSheetId="6">'表五 一般公共预算支出预算表（按功能科目分类）'!$A$1:$M$26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<sst xmlns="http://schemas.openxmlformats.org/spreadsheetml/2006/main" count="1145" uniqueCount="443">
  <si>
    <t>巍山彝族回族自治县公安局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</si>
  <si>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</si>
  <si>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</si>
  <si>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</si>
  <si>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</si>
  <si>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</si>
  <si>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</si>
  <si>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</si>
  <si>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</si>
  <si>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</si>
  <si>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</si>
  <si>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</si>
  <si>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</si>
  <si>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</si>
  <si>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</si>
  <si>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</si>
  <si>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</si>
  <si>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</si>
  <si>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</si>
  <si>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</si>
  <si>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</si>
  <si>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</si>
  <si>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</si>
  <si>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</si>
  <si>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</si>
  <si>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</si>
  <si>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</si>
  <si>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</si>
  <si>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</si>
  <si>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</si>
  <si>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</si>
  <si>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</si>
  <si>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</si>
  <si>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</si>
  <si>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</si>
  <si>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</si>
  <si>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</si>
  <si>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</si>
  <si>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</si>
  <si>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</si>
  <si>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</si>
  <si>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</si>
  <si>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</si>
  <si>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</si>
  <si>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</si>
  <si>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</si>
  <si>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</si>
  <si>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</si>
  <si>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</si>
  <si>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</si>
  <si>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</si>
  <si>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</si>
  <si>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</si>
  <si>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</si>
  <si>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</si>
  <si>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</si>
  <si>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</si>
  <si>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</si>
  <si>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</si>
  <si>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</si>
  <si>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</si>
  <si>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</si>
  <si>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</si>
  <si>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</si>
  <si>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</si>
  <si>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</si>
  <si>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</si>
  <si>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</si>
  <si>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</si>
  <si>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</si>
  <si>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</si>
  <si>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</si>
  <si>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</si>
  <si>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</si>
  <si>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</si>
  <si>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</si>
  <si>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</si>
  <si>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</si>
  <si>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</si>
  <si>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</si>
  <si>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</si>
  <si>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</si>
  <si>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</si>
  <si>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</si>
  <si>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</si>
  <si>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</si>
  <si>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</si>
  <si>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</si>
  <si>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</si>
  <si>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</si>
  <si>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</si>
  <si>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</si>
  <si>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</si>
  <si>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</si>
  <si>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</si>
  <si>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</si>
  <si>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111</t>
  </si>
  <si>
    <t>111001</t>
  </si>
  <si>
    <t xml:space="preserve">  巍山彝族回族自治县公安局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</si>
  <si>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</si>
  <si>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</si>
  <si>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</si>
  <si>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</si>
  <si>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</si>
  <si>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</si>
  <si>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</si>
  <si>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</si>
  <si>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</si>
  <si>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</si>
  <si>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</si>
  <si>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</si>
  <si>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</si>
  <si>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</si>
  <si>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</si>
  <si>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</si>
  <si>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</si>
  <si>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</si>
  <si>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</si>
  <si>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</si>
  <si>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公共安全支出</t>
  </si>
  <si>
    <t>公安</t>
  </si>
  <si>
    <t>行政运行</t>
  </si>
  <si>
    <t>一般行政管理事务</t>
  </si>
  <si>
    <t>执法办案</t>
  </si>
  <si>
    <t>其他公安支出</t>
  </si>
  <si>
    <t>社会保障和就业支出</t>
  </si>
  <si>
    <t>行政事业单位养老支出</t>
  </si>
  <si>
    <t>机关事业单位基本养老保险缴费支出</t>
  </si>
  <si>
    <t>抚恤</t>
  </si>
  <si>
    <t>死亡抚恤</t>
  </si>
  <si>
    <t>卫生健康支出</t>
  </si>
  <si>
    <t>行政事业单位医疗</t>
  </si>
  <si>
    <t>行政单位医疗</t>
  </si>
  <si>
    <t>其他行政事业单位医疗支出</t>
  </si>
  <si>
    <t>住房保障支出</t>
  </si>
  <si>
    <t>住房改革支出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</si>
  <si>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</si>
  <si>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</si>
  <si>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</si>
  <si>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</si>
  <si>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</si>
  <si>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</si>
  <si>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</si>
  <si>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</si>
  <si>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</si>
  <si>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</si>
  <si>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</si>
  <si>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</si>
  <si>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</si>
  <si>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</si>
  <si>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</si>
  <si>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</si>
  <si>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</si>
  <si>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</si>
  <si>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</si>
  <si>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</si>
  <si>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</si>
  <si>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</si>
  <si>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</si>
  <si>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</si>
  <si>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</si>
  <si>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</si>
  <si>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</si>
  <si>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</si>
  <si>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</si>
  <si>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</si>
  <si>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</si>
  <si>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</si>
  <si>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</si>
  <si>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</si>
  <si>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</si>
  <si>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</si>
  <si>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</si>
  <si>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</si>
  <si>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</si>
  <si>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</si>
  <si>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</si>
  <si>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</si>
  <si>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</si>
  <si>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</si>
  <si>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</si>
  <si>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</si>
  <si>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</si>
  <si>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</si>
  <si>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</si>
  <si>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</si>
  <si>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</si>
  <si>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</si>
  <si>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</si>
  <si>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</si>
  <si>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</si>
  <si>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</si>
  <si>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</si>
  <si>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 xml:space="preserve">  公安</t>
  </si>
  <si>
    <t xml:space="preserve">    行政运行</t>
  </si>
  <si>
    <t xml:space="preserve">    一般行政管理事务</t>
  </si>
  <si>
    <t xml:space="preserve">    执法办案</t>
  </si>
  <si>
    <t xml:space="preserve">    其他公安支出</t>
  </si>
  <si>
    <t xml:space="preserve">  行政事业单位养老支出</t>
  </si>
  <si>
    <t xml:space="preserve">    机关事业单位基本养老保险缴费支出</t>
  </si>
  <si>
    <t xml:space="preserve">  抚恤</t>
  </si>
  <si>
    <t xml:space="preserve">    死亡抚恤</t>
  </si>
  <si>
    <t xml:space="preserve">  行政事业单位医疗</t>
  </si>
  <si>
    <t xml:space="preserve">    行政单位医疗</t>
  </si>
  <si>
    <t xml:space="preserve">    其他行政事业单位医疗支出</t>
  </si>
  <si>
    <t xml:space="preserve">  住房改革支出</t>
  </si>
  <si>
    <t xml:space="preserve">    住房公积金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</si>
  <si>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</si>
  <si>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</si>
  <si>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</si>
  <si>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</si>
  <si>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</si>
  <si>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</si>
  <si>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</si>
  <si>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</si>
  <si>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</si>
  <si>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</si>
  <si>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</si>
  <si>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</si>
  <si>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</si>
  <si>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</si>
  <si>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</si>
  <si>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</si>
  <si>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</si>
  <si>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</si>
  <si>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</si>
  <si>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</si>
  <si>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</si>
  <si>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</si>
  <si>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</si>
  <si>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</si>
  <si>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</si>
  <si>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</si>
  <si>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</si>
  <si>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</si>
  <si>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</si>
  <si>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</si>
  <si>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</si>
  <si>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</si>
  <si>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</si>
  <si>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</si>
  <si>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</si>
  <si>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</si>
  <si>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</si>
  <si>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</si>
  <si>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</si>
  <si>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</si>
  <si>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</si>
  <si>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</si>
  <si>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</si>
  <si>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</si>
  <si>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532927210000000013439</t>
  </si>
  <si>
    <t>行政人员支出工资</t>
  </si>
  <si>
    <t>基本工资</t>
  </si>
  <si>
    <t>津贴补贴</t>
  </si>
  <si>
    <t>奖金</t>
  </si>
  <si>
    <t>532927210000000013441</t>
  </si>
  <si>
    <t>社会保障缴费</t>
  </si>
  <si>
    <t>机关事业单位基本养老保险缴费</t>
  </si>
  <si>
    <t>职工基本医疗保险缴费</t>
  </si>
  <si>
    <t>其他社会保障缴费</t>
  </si>
  <si>
    <t>532927210000000013442</t>
  </si>
  <si>
    <t>532927231100001410517</t>
  </si>
  <si>
    <t>其他编外人员支出</t>
  </si>
  <si>
    <t>其他工资福利支出</t>
  </si>
  <si>
    <t>532927251100003694848</t>
  </si>
  <si>
    <t>532927210000000013448</t>
  </si>
  <si>
    <t>其他公用支出</t>
  </si>
  <si>
    <t>水费</t>
  </si>
  <si>
    <t>电费</t>
  </si>
  <si>
    <t>办公费</t>
  </si>
  <si>
    <t>邮电费</t>
  </si>
  <si>
    <t>532927210000000013447</t>
  </si>
  <si>
    <t>工会经费</t>
  </si>
  <si>
    <t>532927210000000013446</t>
  </si>
  <si>
    <t>行政人员公务交通补贴</t>
  </si>
  <si>
    <t>其他交通费用</t>
  </si>
  <si>
    <t>532927251100003798404</t>
  </si>
  <si>
    <t>残疾人就业保障金经费</t>
  </si>
  <si>
    <t>其他商品和服务支出</t>
  </si>
  <si>
    <t>532927210000000013443</t>
  </si>
  <si>
    <t>对个人和家庭的补助</t>
  </si>
  <si>
    <t>生活补助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</si>
  <si>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</si>
  <si>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</si>
  <si>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</si>
  <si>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</si>
  <si>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</si>
  <si>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</si>
  <si>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</si>
  <si>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</si>
  <si>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</si>
  <si>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专项业务类</t>
  </si>
  <si>
    <t>532927251100003552551</t>
  </si>
  <si>
    <t>公安警务技术用房建设经费</t>
  </si>
  <si>
    <t>房屋建筑物购建</t>
  </si>
  <si>
    <t>532927251100004098051</t>
  </si>
  <si>
    <t>消防大队搬迁项目回购专项经费</t>
  </si>
  <si>
    <t>532927251100004115068</t>
  </si>
  <si>
    <t>消防救援大队搬迁项目回购专项经费</t>
  </si>
  <si>
    <t>532927251100004133689</t>
  </si>
  <si>
    <t>党工委党建经费</t>
  </si>
  <si>
    <t>532927251100004133723</t>
  </si>
  <si>
    <t>禁毒办案业务经费</t>
  </si>
  <si>
    <t>532927251100004133743</t>
  </si>
  <si>
    <t>扫黑除恶工作经费</t>
  </si>
  <si>
    <t>532927251100004133768</t>
  </si>
  <si>
    <t>武警巍山中队执勤任务建设保障经费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</si>
  <si>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</si>
  <si>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</si>
  <si>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</si>
  <si>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</si>
  <si>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</si>
  <si>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</si>
  <si>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</si>
  <si>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</si>
  <si>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</si>
  <si>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</si>
  <si>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禁毒办案业务工作经费</t>
  </si>
  <si>
    <t>532927241100002216535</t>
  </si>
  <si>
    <t>根据部门工作职责，深入开展扫毒专项行动，不断深入推进第四轮禁毒人民战争，巩固永建地区禁毒整治成果。</t>
  </si>
  <si>
    <t>产出指标</t>
  </si>
  <si>
    <t>数量指标</t>
  </si>
  <si>
    <t>打击吸毒贩毒人员</t>
  </si>
  <si>
    <t>&gt;=</t>
  </si>
  <si>
    <t>人次</t>
  </si>
  <si>
    <t>定量指标</t>
  </si>
  <si>
    <t>深入开展扫毒专项行动</t>
  </si>
  <si>
    <t>效益指标</t>
  </si>
  <si>
    <t>社会效益指标</t>
  </si>
  <si>
    <t>成果信息发布或报道次数</t>
  </si>
  <si>
    <t>次</t>
  </si>
  <si>
    <t>反映信息发布或报道的次数。</t>
  </si>
  <si>
    <t>满意度指标</t>
  </si>
  <si>
    <t>服务对象满意度指标</t>
  </si>
  <si>
    <t>群众满意度</t>
  </si>
  <si>
    <t>=</t>
  </si>
  <si>
    <t>%</t>
  </si>
  <si>
    <t>定性指标</t>
  </si>
  <si>
    <t>反映服务对象对禁毒工作的整体满意情况。
服务对象满意度=（对禁毒工作的整体满意的人数/问卷调查人数）*100%</t>
  </si>
  <si>
    <t xml:space="preserve">     扫黑除恶工作经费</t>
  </si>
  <si>
    <t>通过扫黑除恶专项经费，依法打击各类犯罪，推进了平安云南建设。</t>
  </si>
  <si>
    <t>促进平安云南建设</t>
  </si>
  <si>
    <t>时效指标</t>
  </si>
  <si>
    <t>完成时效</t>
  </si>
  <si>
    <t>是否按时完成。</t>
  </si>
  <si>
    <t>&lt;=</t>
  </si>
  <si>
    <t>满意程度</t>
  </si>
  <si>
    <t xml:space="preserve">     武警巍山中队执勤任务相关保障经费</t>
  </si>
  <si>
    <t>确保看守所外围2025年武警任务圆满完成</t>
  </si>
  <si>
    <t>是否及时</t>
  </si>
  <si>
    <t>是否完成</t>
  </si>
  <si>
    <t>满意度</t>
  </si>
  <si>
    <t>&gt;</t>
  </si>
  <si>
    <t>＞95%</t>
  </si>
  <si>
    <t xml:space="preserve">    消防救援大队搬迁项目回购专项经费</t>
  </si>
  <si>
    <t>确保消防大队2025年度消防工作圆满完成</t>
  </si>
  <si>
    <t>是否满意</t>
  </si>
  <si>
    <t xml:space="preserve">    党工委党建经费</t>
  </si>
  <si>
    <t>通过党工委党建工作经费项目的实施，保障了巍山县公安民警的党员活动与建设，有利于开展“基层党建提升”。</t>
  </si>
  <si>
    <t>开展民警党建会议次数</t>
  </si>
  <si>
    <t>反映预算部门（单位）组织开展各类培训中参训人数。</t>
  </si>
  <si>
    <t>配合上级部门开展民警党建活动</t>
  </si>
  <si>
    <t>反映预算部门给社会带来的效益。</t>
  </si>
  <si>
    <t>县级行政机关和公共服务部门作风建设民主测评</t>
  </si>
  <si>
    <t>反映预算部门对此经费的满意度。</t>
  </si>
  <si>
    <t xml:space="preserve">   公安警务技术用房建设经费</t>
  </si>
  <si>
    <t>完成公安警务技术用房建设</t>
  </si>
  <si>
    <t>主体完成率</t>
  </si>
  <si>
    <t>主体工程率=（按计划完成主体的工程量/计划完成主体工程量）*100%。</t>
  </si>
  <si>
    <t>综合使用率</t>
  </si>
  <si>
    <t>综合使用率=（投入使用的基础建设工程建设内容/完成建设内容）*100%</t>
  </si>
  <si>
    <t>可持续影响</t>
  </si>
  <si>
    <t>使用年限</t>
  </si>
  <si>
    <t>长期</t>
  </si>
  <si>
    <t>年</t>
  </si>
  <si>
    <t>通过使用年限反映可持续的效果。</t>
  </si>
  <si>
    <t>受益人群满意度</t>
  </si>
  <si>
    <t>受益人群覆盖率=（调查人群中设施运行的人数/问卷调查人数）*100%</t>
  </si>
  <si>
    <t>无</t>
  </si>
  <si>
    <t>说明：本部门无此公开事项。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</si>
  <si>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</si>
  <si>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</si>
  <si>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</si>
  <si>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</si>
  <si>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</si>
  <si>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</si>
  <si>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</si>
  <si>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</si>
  <si>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</si>
  <si>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</si>
  <si>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 xml:space="preserve">    巍山彝族回族自治县公安局</t>
  </si>
  <si>
    <t xml:space="preserve">        其他公安支出</t>
  </si>
  <si>
    <t>会议桌</t>
  </si>
  <si>
    <t>A05010202 会议桌</t>
  </si>
  <si>
    <t>张</t>
  </si>
  <si>
    <t>办公桌</t>
  </si>
  <si>
    <t>A05010201 办公桌</t>
  </si>
  <si>
    <t>台式计算机</t>
  </si>
  <si>
    <t>A02010105 台式计算机</t>
  </si>
  <si>
    <t>台</t>
  </si>
  <si>
    <t>LED显示屏</t>
  </si>
  <si>
    <t>A02021103 LED显示屏</t>
  </si>
  <si>
    <t>平方米</t>
  </si>
  <si>
    <t>台式电脑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</si>
  <si>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</si>
  <si>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</si>
  <si>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</si>
  <si>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</si>
  <si>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</si>
  <si>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</si>
  <si>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</si>
  <si>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南诏镇</t>
  </si>
  <si>
    <t>庙街镇</t>
  </si>
  <si>
    <t>大仓镇</t>
  </si>
  <si>
    <t>永建镇</t>
  </si>
  <si>
    <t>巍宝山乡</t>
  </si>
  <si>
    <t>马鞍山乡</t>
  </si>
  <si>
    <t>紫金乡</t>
  </si>
  <si>
    <t>五印乡</t>
  </si>
  <si>
    <t>牛街乡</t>
  </si>
  <si>
    <t>青华乡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</si>
  <si>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</si>
  <si>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</si>
  <si>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</si>
  <si>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</si>
  <si>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</si>
  <si>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</si>
  <si>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</si>
  <si>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</si>
  <si>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</si>
  <si>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A05 家具和用品</t>
  </si>
  <si>
    <t>A02 设备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</si>
  <si>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</si>
  <si>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</si>
  <si>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</si>
  <si>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</si>
  <si>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</si>
  <si>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311 专项业务类</t>
  </si>
  <si>
    <t>1 本级</t>
  </si>
  <si>
    <t>312 专项业务类</t>
  </si>
  <si>
    <t>武警巍山中队执勤任务相关保障经费</t>
  </si>
  <si>
    <t>314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</si>
</sst>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\-#,##0.00;;@"/>
  </numFmts>
  <fonts count="6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30"/>
      <name val="宋体"/>
      <charset val="134"/>
    </font>
    <font>
      <sz val="9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9"/>
      <color rgb="FF000000"/>
      <name val="宋体"/>
      <charset val="1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" borderId="21" applyNumberFormat="0" applyAlignment="0" applyProtection="0">
      <alignment vertical="center"/>
    </xf>
    <xf numFmtId="0" fontId="56" fillId="6" borderId="22" applyNumberFormat="0" applyAlignment="0" applyProtection="0">
      <alignment vertical="center"/>
    </xf>
    <xf numFmtId="0" fontId="57" fillId="6" borderId="21" applyNumberFormat="0" applyAlignment="0" applyProtection="0">
      <alignment vertical="center"/>
    </xf>
    <xf numFmtId="0" fontId="58" fillId="7" borderId="23" applyNumberFormat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34" fillId="0" borderId="0"/>
    <xf numFmtId="0" fontId="15" fillId="0" borderId="0"/>
    <xf numFmtId="0" fontId="34" fillId="0" borderId="0">
      <alignment vertical="center"/>
    </xf>
    <xf numFmtId="0" fontId="9" fillId="0" borderId="0">
      <alignment vertical="top"/>
      <protection locked="0"/>
    </xf>
    <xf numFmtId="0" fontId="34" fillId="0" borderId="0">
      <alignment vertical="center"/>
    </xf>
    <xf numFmtId="0" fontId="34" fillId="0" borderId="0"/>
    <xf numFmtId="0" fontId="66" fillId="0" borderId="0">
      <alignment vertical="top"/>
      <protection locked="0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51">
    <xf numFmtId="0" fontId="0" fillId="0" borderId="0" xfId="0"/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vertical="center" wrapText="1"/>
      <protection locked="0"/>
    </xf>
    <xf numFmtId="0" fontId="2" fillId="0" borderId="1" xfId="55" applyFont="1" applyFill="1" applyBorder="1" applyAlignment="1" applyProtection="1">
      <alignment horizontal="left" vertical="center" wrapText="1"/>
    </xf>
    <xf numFmtId="0" fontId="5" fillId="0" borderId="1" xfId="55" applyFont="1" applyFill="1" applyBorder="1" applyAlignment="1" applyProtection="1">
      <alignment horizontal="right" vertical="center" wrapText="1"/>
    </xf>
    <xf numFmtId="0" fontId="5" fillId="0" borderId="1" xfId="55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6" fillId="0" borderId="1" xfId="56" applyFont="1" applyFill="1" applyBorder="1" applyAlignment="1" applyProtection="1">
      <alignment horizontal="left" vertical="center" wrapText="1"/>
      <protection locked="0"/>
    </xf>
    <xf numFmtId="0" fontId="6" fillId="0" borderId="2" xfId="56" applyFont="1" applyFill="1" applyBorder="1" applyAlignment="1" applyProtection="1">
      <alignment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left" vertical="center" wrapText="1" indent="1"/>
      <protection locked="0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6" fillId="0" borderId="1" xfId="55" applyFont="1" applyFill="1" applyBorder="1" applyAlignment="1" applyProtection="1">
      <alignment vertical="center" wrapText="1"/>
    </xf>
    <xf numFmtId="0" fontId="9" fillId="0" borderId="1" xfId="55" applyFont="1" applyFill="1" applyBorder="1" applyAlignment="1" applyProtection="1">
      <alignment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</xf>
    <xf numFmtId="0" fontId="10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3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 indent="1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18" fillId="0" borderId="6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 applyProtection="1">
      <alignment horizontal="left" vertical="center"/>
      <protection locked="0"/>
    </xf>
    <xf numFmtId="0" fontId="6" fillId="0" borderId="1" xfId="56" applyFont="1" applyFill="1" applyBorder="1" applyAlignment="1" applyProtection="1">
      <alignment horizontal="left" vertical="center" wrapText="1" indent="2"/>
      <protection locked="0"/>
    </xf>
    <xf numFmtId="0" fontId="6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21" fillId="0" borderId="1" xfId="56" applyFont="1" applyFill="1" applyBorder="1" applyAlignment="1" applyProtection="1">
      <alignment horizontal="left" vertical="center" wrapText="1"/>
      <protection locked="0"/>
    </xf>
    <xf numFmtId="176" fontId="22" fillId="0" borderId="1" xfId="56" applyNumberFormat="1" applyFont="1" applyFill="1" applyBorder="1" applyAlignment="1" applyProtection="1">
      <alignment horizontal="right" vertical="center"/>
      <protection locked="0"/>
    </xf>
    <xf numFmtId="176" fontId="23" fillId="0" borderId="1" xfId="56" applyNumberFormat="1" applyFont="1" applyFill="1" applyBorder="1" applyAlignment="1" applyProtection="1">
      <alignment horizontal="right" vertical="center"/>
      <protection locked="0"/>
    </xf>
    <xf numFmtId="0" fontId="6" fillId="0" borderId="0" xfId="56" applyFont="1" applyFill="1" applyBorder="1" applyAlignment="1" applyProtection="1">
      <alignment horizontal="left" vertical="center" wrapText="1"/>
      <protection locked="0"/>
    </xf>
    <xf numFmtId="0" fontId="21" fillId="0" borderId="0" xfId="56" applyFont="1" applyFill="1" applyBorder="1" applyAlignment="1" applyProtection="1">
      <alignment horizontal="left" vertical="center" wrapText="1"/>
      <protection locked="0"/>
    </xf>
    <xf numFmtId="176" fontId="22" fillId="0" borderId="0" xfId="56" applyNumberFormat="1" applyFont="1" applyFill="1" applyBorder="1" applyAlignment="1" applyProtection="1">
      <alignment horizontal="right" vertical="center"/>
      <protection locked="0"/>
    </xf>
    <xf numFmtId="176" fontId="23" fillId="0" borderId="0" xfId="56" applyNumberFormat="1" applyFont="1" applyFill="1" applyBorder="1" applyAlignment="1" applyProtection="1">
      <alignment horizontal="right" vertical="center"/>
      <protection locked="0"/>
    </xf>
    <xf numFmtId="0" fontId="14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6" fontId="25" fillId="0" borderId="1" xfId="56" applyNumberFormat="1" applyFont="1" applyFill="1" applyBorder="1" applyAlignment="1" applyProtection="1">
      <alignment horizontal="right" vertical="center"/>
      <protection locked="0"/>
    </xf>
    <xf numFmtId="0" fontId="26" fillId="0" borderId="1" xfId="56" applyFont="1" applyFill="1" applyBorder="1" applyAlignment="1" applyProtection="1">
      <alignment horizontal="center" vertical="center"/>
      <protection locked="0"/>
    </xf>
    <xf numFmtId="176" fontId="27" fillId="0" borderId="1" xfId="56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6" fontId="23" fillId="0" borderId="1" xfId="56" applyNumberFormat="1" applyFont="1" applyFill="1" applyBorder="1" applyAlignment="1" applyProtection="1">
      <alignment horizontal="right" vertical="top"/>
      <protection locked="0"/>
    </xf>
    <xf numFmtId="0" fontId="6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1" fillId="2" borderId="1" xfId="56" applyFont="1" applyFill="1" applyBorder="1" applyAlignment="1" applyProtection="1">
      <alignment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4" fontId="5" fillId="0" borderId="1" xfId="56" applyNumberFormat="1" applyFont="1" applyFill="1" applyBorder="1" applyAlignment="1" applyProtection="1">
      <alignment horizontal="right" vertical="center"/>
      <protection locked="0"/>
    </xf>
    <xf numFmtId="0" fontId="15" fillId="0" borderId="1" xfId="0" applyFont="1" applyFill="1" applyBorder="1" applyAlignment="1">
      <alignment horizontal="left" vertical="center"/>
    </xf>
    <xf numFmtId="176" fontId="5" fillId="0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18" fillId="0" borderId="1" xfId="56" applyFont="1" applyFill="1" applyBorder="1" applyAlignment="1" applyProtection="1">
      <alignment horizontal="right" vertical="center"/>
      <protection locked="0"/>
    </xf>
    <xf numFmtId="0" fontId="30" fillId="0" borderId="1" xfId="56" applyFont="1" applyFill="1" applyBorder="1" applyAlignment="1" applyProtection="1">
      <alignment horizontal="right" vertical="center"/>
      <protection locked="0"/>
    </xf>
    <xf numFmtId="176" fontId="30" fillId="0" borderId="1" xfId="56" applyNumberFormat="1" applyFont="1" applyFill="1" applyBorder="1" applyAlignment="1" applyProtection="1">
      <alignment horizontal="right" vertical="center"/>
      <protection locked="0"/>
    </xf>
    <xf numFmtId="0" fontId="31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2" fillId="0" borderId="0" xfId="56" applyNumberFormat="1" applyFont="1" applyFill="1" applyBorder="1" applyAlignment="1" applyProtection="1"/>
    <xf numFmtId="0" fontId="32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33" fillId="0" borderId="0" xfId="56" applyFont="1" applyFill="1" applyBorder="1" applyAlignment="1" applyProtection="1">
      <alignment vertical="top"/>
    </xf>
    <xf numFmtId="0" fontId="4" fillId="2" borderId="10" xfId="56" applyFont="1" applyFill="1" applyBorder="1" applyAlignment="1" applyProtection="1">
      <alignment vertical="center" wrapText="1"/>
    </xf>
    <xf numFmtId="0" fontId="4" fillId="2" borderId="10" xfId="56" applyFont="1" applyFill="1" applyBorder="1" applyAlignment="1" applyProtection="1">
      <alignment vertical="center" wrapText="1"/>
      <protection locked="0"/>
    </xf>
    <xf numFmtId="0" fontId="4" fillId="2" borderId="11" xfId="56" applyFont="1" applyFill="1" applyBorder="1" applyAlignment="1" applyProtection="1">
      <alignment vertical="center" wrapText="1"/>
    </xf>
    <xf numFmtId="0" fontId="2" fillId="2" borderId="11" xfId="56" applyFont="1" applyFill="1" applyBorder="1" applyAlignment="1" applyProtection="1">
      <alignment vertical="center" wrapText="1"/>
    </xf>
    <xf numFmtId="0" fontId="2" fillId="2" borderId="11" xfId="56" applyFont="1" applyFill="1" applyBorder="1" applyAlignment="1" applyProtection="1">
      <alignment vertical="center" wrapText="1"/>
      <protection locked="0"/>
    </xf>
    <xf numFmtId="0" fontId="6" fillId="2" borderId="1" xfId="56" applyNumberFormat="1" applyFont="1" applyFill="1" applyBorder="1" applyAlignment="1" applyProtection="1">
      <alignment horizontal="left" vertical="center" wrapText="1"/>
      <protection locked="0"/>
    </xf>
    <xf numFmtId="0" fontId="6" fillId="2" borderId="1" xfId="56" applyFont="1" applyFill="1" applyBorder="1" applyAlignment="1" applyProtection="1">
      <alignment vertical="center" wrapText="1"/>
    </xf>
    <xf numFmtId="0" fontId="2" fillId="2" borderId="1" xfId="56" applyFont="1" applyFill="1" applyBorder="1" applyAlignment="1" applyProtection="1">
      <alignment vertical="center" wrapText="1"/>
    </xf>
    <xf numFmtId="49" fontId="13" fillId="2" borderId="1" xfId="59" applyNumberFormat="1" applyFont="1" applyFill="1" applyBorder="1" applyAlignment="1">
      <alignment horizontal="left" vertical="center" wrapText="1"/>
    </xf>
    <xf numFmtId="49" fontId="16" fillId="2" borderId="1" xfId="59" applyNumberFormat="1" applyFont="1" applyFill="1" applyBorder="1" applyAlignment="1">
      <alignment horizontal="left" vertical="center" wrapText="1"/>
    </xf>
    <xf numFmtId="0" fontId="2" fillId="2" borderId="10" xfId="56" applyFont="1" applyFill="1" applyBorder="1" applyAlignment="1" applyProtection="1">
      <alignment vertical="center" wrapText="1"/>
    </xf>
    <xf numFmtId="0" fontId="2" fillId="2" borderId="10" xfId="56" applyFont="1" applyFill="1" applyBorder="1" applyAlignment="1" applyProtection="1">
      <alignment vertical="center" wrapText="1"/>
      <protection locked="0"/>
    </xf>
    <xf numFmtId="0" fontId="2" fillId="2" borderId="12" xfId="56" applyFont="1" applyFill="1" applyBorder="1" applyAlignment="1" applyProtection="1">
      <alignment vertical="center" wrapText="1"/>
    </xf>
    <xf numFmtId="0" fontId="2" fillId="2" borderId="2" xfId="56" applyFont="1" applyFill="1" applyBorder="1" applyAlignment="1" applyProtection="1">
      <alignment vertical="center" wrapText="1"/>
    </xf>
    <xf numFmtId="0" fontId="1" fillId="2" borderId="12" xfId="56" applyFont="1" applyFill="1" applyBorder="1" applyAlignment="1" applyProtection="1">
      <alignment vertical="center"/>
    </xf>
    <xf numFmtId="0" fontId="1" fillId="2" borderId="2" xfId="56" applyFont="1" applyFill="1" applyBorder="1" applyAlignment="1" applyProtection="1">
      <alignment vertical="center"/>
    </xf>
    <xf numFmtId="9" fontId="2" fillId="2" borderId="10" xfId="56" applyNumberFormat="1" applyFont="1" applyFill="1" applyBorder="1" applyAlignment="1" applyProtection="1">
      <alignment vertical="center" wrapText="1"/>
    </xf>
    <xf numFmtId="0" fontId="1" fillId="2" borderId="12" xfId="56" applyFont="1" applyFill="1" applyBorder="1" applyAlignment="1" applyProtection="1">
      <alignment vertical="center" wrapText="1"/>
    </xf>
    <xf numFmtId="0" fontId="2" fillId="2" borderId="13" xfId="56" applyFont="1" applyFill="1" applyBorder="1" applyAlignment="1" applyProtection="1">
      <alignment vertical="center" wrapText="1"/>
    </xf>
    <xf numFmtId="0" fontId="1" fillId="2" borderId="1" xfId="56" applyFont="1" applyFill="1" applyBorder="1" applyAlignment="1" applyProtection="1">
      <alignment vertical="center"/>
    </xf>
    <xf numFmtId="49" fontId="2" fillId="0" borderId="0" xfId="56" applyNumberFormat="1" applyFont="1" applyFill="1" applyBorder="1" applyAlignment="1" applyProtection="1"/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5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6" applyFont="1" applyFill="1" applyBorder="1" applyAlignment="1" applyProtection="1">
      <alignment horizontal="righ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0" fontId="27" fillId="0" borderId="1" xfId="56" applyFont="1" applyFill="1" applyBorder="1" applyAlignment="1" applyProtection="1">
      <alignment horizontal="right" vertical="center"/>
      <protection locked="0"/>
    </xf>
    <xf numFmtId="176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0" fontId="34" fillId="0" borderId="0" xfId="56" applyFont="1" applyFill="1" applyBorder="1" applyAlignment="1" applyProtection="1">
      <alignment horizontal="center"/>
    </xf>
    <xf numFmtId="0" fontId="34" fillId="0" borderId="0" xfId="56" applyFont="1" applyFill="1" applyBorder="1" applyAlignment="1" applyProtection="1">
      <alignment horizontal="center" wrapText="1"/>
    </xf>
    <xf numFmtId="0" fontId="34" fillId="0" borderId="0" xfId="56" applyFont="1" applyFill="1" applyBorder="1" applyAlignment="1" applyProtection="1">
      <alignment wrapText="1"/>
    </xf>
    <xf numFmtId="0" fontId="34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5" fillId="0" borderId="0" xfId="56" applyFont="1" applyFill="1" applyBorder="1" applyAlignment="1" applyProtection="1">
      <alignment horizontal="center" vertical="center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6" fillId="0" borderId="0" xfId="56" applyFont="1" applyFill="1" applyBorder="1" applyAlignment="1" applyProtection="1">
      <alignment horizontal="left" vertical="center"/>
      <protection locked="0"/>
    </xf>
    <xf numFmtId="0" fontId="37" fillId="0" borderId="3" xfId="50" applyFont="1" applyFill="1" applyBorder="1" applyAlignment="1" applyProtection="1">
      <alignment horizontal="center" vertical="center"/>
    </xf>
    <xf numFmtId="0" fontId="14" fillId="0" borderId="11" xfId="56" applyFont="1" applyFill="1" applyBorder="1" applyAlignment="1" applyProtection="1">
      <alignment horizontal="center" vertical="center" wrapText="1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15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 wrapText="1"/>
    </xf>
    <xf numFmtId="0" fontId="4" fillId="0" borderId="2" xfId="56" applyFont="1" applyFill="1" applyBorder="1" applyAlignment="1" applyProtection="1">
      <alignment horizontal="center" vertical="center"/>
    </xf>
    <xf numFmtId="0" fontId="4" fillId="0" borderId="10" xfId="56" applyFont="1" applyFill="1" applyBorder="1" applyAlignment="1" applyProtection="1">
      <alignment horizontal="center" vertical="center"/>
    </xf>
    <xf numFmtId="0" fontId="9" fillId="0" borderId="10" xfId="56" applyFont="1" applyFill="1" applyBorder="1" applyAlignment="1" applyProtection="1">
      <alignment horizontal="center" vertical="center" wrapText="1"/>
    </xf>
    <xf numFmtId="0" fontId="9" fillId="0" borderId="14" xfId="56" applyFont="1" applyFill="1" applyBorder="1" applyAlignment="1" applyProtection="1">
      <alignment horizontal="center" vertical="center" wrapText="1"/>
    </xf>
    <xf numFmtId="4" fontId="6" fillId="0" borderId="0" xfId="56" applyNumberFormat="1" applyFont="1" applyFill="1" applyBorder="1" applyAlignment="1" applyProtection="1">
      <alignment horizontal="right" vertical="center"/>
    </xf>
    <xf numFmtId="4" fontId="9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6" fillId="0" borderId="1" xfId="56" applyNumberFormat="1" applyFont="1" applyFill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Fill="1" applyBorder="1" applyAlignment="1">
      <alignment horizontal="right" vertical="center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4" fontId="38" fillId="0" borderId="10" xfId="56" applyNumberFormat="1" applyFont="1" applyFill="1" applyBorder="1" applyAlignment="1" applyProtection="1">
      <alignment vertical="center"/>
      <protection locked="0"/>
    </xf>
    <xf numFmtId="176" fontId="39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2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6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176" fontId="30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0" fillId="0" borderId="1" xfId="56" applyFont="1" applyFill="1" applyBorder="1" applyAlignment="1" applyProtection="1">
      <alignment vertical="center"/>
      <protection locked="0"/>
    </xf>
    <xf numFmtId="176" fontId="39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39" fillId="0" borderId="1" xfId="56" applyFont="1" applyFill="1" applyBorder="1" applyAlignment="1" applyProtection="1">
      <alignment vertical="center"/>
      <protection locked="0"/>
    </xf>
    <xf numFmtId="0" fontId="4" fillId="0" borderId="16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6" fillId="0" borderId="17" xfId="56" applyFont="1" applyFill="1" applyBorder="1" applyAlignment="1" applyProtection="1">
      <alignment vertical="center" wrapText="1"/>
    </xf>
    <xf numFmtId="176" fontId="5" fillId="0" borderId="1" xfId="56" applyNumberFormat="1" applyFont="1" applyFill="1" applyBorder="1" applyAlignment="1" applyProtection="1">
      <alignment horizontal="right" vertical="center" shrinkToFit="1"/>
      <protection locked="0"/>
    </xf>
    <xf numFmtId="176" fontId="30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0" fillId="0" borderId="0" xfId="56" applyFont="1" applyFill="1" applyBorder="1" applyAlignment="1" applyProtection="1">
      <alignment vertical="top"/>
    </xf>
    <xf numFmtId="0" fontId="6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176" fontId="5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6" fontId="39" fillId="0" borderId="1" xfId="56" applyNumberFormat="1" applyFont="1" applyFill="1" applyBorder="1" applyAlignment="1" applyProtection="1">
      <protection locked="0"/>
    </xf>
    <xf numFmtId="0" fontId="41" fillId="0" borderId="10" xfId="0" applyFont="1" applyBorder="1" applyAlignment="1">
      <alignment horizontal="left" vertical="center"/>
    </xf>
    <xf numFmtId="0" fontId="42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 applyFill="1" applyAlignment="1" applyProtection="1">
      <alignment horizontal="center" vertical="center"/>
    </xf>
    <xf numFmtId="0" fontId="44" fillId="0" borderId="0" xfId="0" applyFont="1" applyFill="1" applyAlignment="1" applyProtection="1">
      <alignment horizontal="left" vertical="center"/>
    </xf>
    <xf numFmtId="0" fontId="45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6" fillId="0" borderId="0" xfId="0" applyFont="1" applyFill="1" applyAlignment="1">
      <alignment horizontal="center" vertical="center"/>
    </xf>
    <xf numFmtId="0" fontId="2" fillId="0" borderId="1" xfId="56" applyFont="1" applyFill="1" applyBorder="1" applyAlignment="1" applyProtection="1" quotePrefix="1">
      <alignment horizontal="left" vertical="center" wrapText="1"/>
      <protection locked="0"/>
    </xf>
    <xf numFmtId="0" fontId="6" fillId="2" borderId="1" xfId="56" applyFont="1" applyFill="1" applyBorder="1" applyAlignment="1" applyProtection="1" quotePrefix="1">
      <alignment vertical="center" wrapText="1"/>
    </xf>
    <xf numFmtId="0" fontId="2" fillId="2" borderId="11" xfId="56" applyFont="1" applyFill="1" applyBorder="1" applyAlignment="1" applyProtection="1" quotePrefix="1">
      <alignment vertical="center" wrapText="1"/>
    </xf>
    <xf numFmtId="0" fontId="1" fillId="2" borderId="12" xfId="56" applyFont="1" applyFill="1" applyBorder="1" applyAlignment="1" applyProtection="1" quotePrefix="1">
      <alignment vertical="center" wrapText="1"/>
    </xf>
    <xf numFmtId="0" fontId="2" fillId="2" borderId="1" xfId="56" applyFont="1" applyFill="1" applyBorder="1" applyAlignment="1" applyProtection="1" quotePrefix="1">
      <alignment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49"/>
    </row>
    <row r="2" ht="57" customHeight="1" spans="1:1">
      <c r="A2" s="250" t="s">
        <v>0</v>
      </c>
    </row>
    <row r="3" ht="57" customHeight="1" spans="1:1">
      <c r="A3" s="250" t="s">
        <v>1</v>
      </c>
    </row>
    <row r="4" ht="169.5" customHeight="1" spans="1:1">
      <c r="A4" s="249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5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A15" sqref="$A15:$XFD21"/>
    </sheetView>
  </sheetViews>
  <sheetFormatPr defaultColWidth="9.13888888888889" defaultRowHeight="14.25" customHeight="1"/>
  <cols>
    <col min="1" max="2" width="15.712962962963" style="35" customWidth="1"/>
    <col min="3" max="3" width="36.4259259259259" style="35" customWidth="1"/>
    <col min="4" max="8" width="15.712962962963" style="35" customWidth="1"/>
    <col min="9" max="9" width="14.5740740740741" style="35" customWidth="1"/>
    <col min="10" max="10" width="14.287037037037" style="35" customWidth="1"/>
    <col min="11" max="11" width="14.4259259259259" style="35" customWidth="1"/>
    <col min="12" max="12" width="16" style="35" customWidth="1"/>
    <col min="13" max="27" width="12.712962962963" style="35" customWidth="1"/>
    <col min="28" max="16384" width="9.13888888888889" style="35"/>
  </cols>
  <sheetData>
    <row r="1" s="68" customFormat="1" ht="13.5" customHeight="1" spans="5:27">
      <c r="E1" s="169"/>
      <c r="F1" s="169"/>
      <c r="G1" s="169"/>
      <c r="H1" s="169"/>
      <c r="I1" s="66"/>
      <c r="J1" s="66"/>
      <c r="K1" s="66"/>
      <c r="L1" s="66"/>
      <c r="M1" s="66"/>
      <c r="N1" s="66"/>
      <c r="O1" s="66"/>
      <c r="P1" s="66"/>
      <c r="Q1" s="66"/>
      <c r="AA1" s="67"/>
    </row>
    <row r="2" s="68" customFormat="1" ht="51.95" customHeight="1" spans="1:27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="91" customFormat="1" ht="24" customHeight="1" spans="1:27">
      <c r="A3" s="97" t="str">
        <f>"部门名称："&amp;封面!$A$2</f>
        <v>部门名称：巍山彝族回族自治县公安局</v>
      </c>
      <c r="B3" s="97"/>
      <c r="C3" s="97"/>
      <c r="D3" s="97"/>
      <c r="E3" s="97"/>
      <c r="F3" s="97"/>
      <c r="G3" s="97"/>
      <c r="H3" s="97"/>
      <c r="I3" s="98"/>
      <c r="J3" s="98"/>
      <c r="K3" s="98"/>
      <c r="L3" s="98"/>
      <c r="M3" s="98"/>
      <c r="N3" s="98"/>
      <c r="O3" s="98"/>
      <c r="P3" s="98"/>
      <c r="Q3" s="98"/>
      <c r="Z3" s="92" t="s">
        <v>21</v>
      </c>
      <c r="AA3" s="92"/>
    </row>
    <row r="4" ht="24" customHeight="1" spans="1:27">
      <c r="A4" s="61" t="s">
        <v>283</v>
      </c>
      <c r="B4" s="61" t="s">
        <v>216</v>
      </c>
      <c r="C4" s="61" t="s">
        <v>217</v>
      </c>
      <c r="D4" s="61" t="s">
        <v>284</v>
      </c>
      <c r="E4" s="61" t="s">
        <v>218</v>
      </c>
      <c r="F4" s="61" t="s">
        <v>219</v>
      </c>
      <c r="G4" s="61" t="s">
        <v>285</v>
      </c>
      <c r="H4" s="61" t="s">
        <v>286</v>
      </c>
      <c r="I4" s="61" t="s">
        <v>79</v>
      </c>
      <c r="J4" s="172" t="s">
        <v>80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  <c r="V4" s="100" t="s">
        <v>67</v>
      </c>
      <c r="W4" s="113"/>
      <c r="X4" s="113"/>
      <c r="Y4" s="113"/>
      <c r="Z4" s="113"/>
      <c r="AA4" s="119"/>
    </row>
    <row r="5" ht="24" customHeight="1" spans="1:27">
      <c r="A5" s="61"/>
      <c r="B5" s="61"/>
      <c r="C5" s="61"/>
      <c r="D5" s="61"/>
      <c r="E5" s="61"/>
      <c r="F5" s="61"/>
      <c r="G5" s="61"/>
      <c r="H5" s="61"/>
      <c r="I5" s="61"/>
      <c r="J5" s="99" t="s">
        <v>81</v>
      </c>
      <c r="K5" s="172" t="s">
        <v>82</v>
      </c>
      <c r="L5" s="174"/>
      <c r="M5" s="99" t="s">
        <v>83</v>
      </c>
      <c r="N5" s="99" t="s">
        <v>84</v>
      </c>
      <c r="O5" s="99" t="s">
        <v>85</v>
      </c>
      <c r="P5" s="172" t="s">
        <v>86</v>
      </c>
      <c r="Q5" s="173"/>
      <c r="R5" s="173"/>
      <c r="S5" s="173"/>
      <c r="T5" s="173"/>
      <c r="U5" s="174"/>
      <c r="V5" s="99" t="s">
        <v>81</v>
      </c>
      <c r="W5" s="99" t="s">
        <v>82</v>
      </c>
      <c r="X5" s="99" t="s">
        <v>83</v>
      </c>
      <c r="Y5" s="99" t="s">
        <v>84</v>
      </c>
      <c r="Z5" s="99" t="s">
        <v>85</v>
      </c>
      <c r="AA5" s="99" t="s">
        <v>86</v>
      </c>
    </row>
    <row r="6" ht="32.25" customHeight="1" spans="1:27">
      <c r="A6" s="61"/>
      <c r="B6" s="61"/>
      <c r="C6" s="61"/>
      <c r="D6" s="61"/>
      <c r="E6" s="61"/>
      <c r="F6" s="61"/>
      <c r="G6" s="61"/>
      <c r="H6" s="61"/>
      <c r="I6" s="61"/>
      <c r="J6" s="102"/>
      <c r="K6" s="61" t="s">
        <v>222</v>
      </c>
      <c r="L6" s="61" t="s">
        <v>287</v>
      </c>
      <c r="M6" s="102"/>
      <c r="N6" s="102"/>
      <c r="O6" s="102"/>
      <c r="P6" s="99" t="s">
        <v>81</v>
      </c>
      <c r="Q6" s="99" t="s">
        <v>87</v>
      </c>
      <c r="R6" s="99" t="s">
        <v>88</v>
      </c>
      <c r="S6" s="99" t="s">
        <v>89</v>
      </c>
      <c r="T6" s="99" t="s">
        <v>90</v>
      </c>
      <c r="U6" s="99" t="s">
        <v>91</v>
      </c>
      <c r="V6" s="102"/>
      <c r="W6" s="102"/>
      <c r="X6" s="102"/>
      <c r="Y6" s="102"/>
      <c r="Z6" s="102"/>
      <c r="AA6" s="102"/>
    </row>
    <row r="7" ht="24" customHeight="1" spans="1:27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>
        <v>7</v>
      </c>
      <c r="H7" s="103">
        <v>8</v>
      </c>
      <c r="I7" s="103" t="s">
        <v>288</v>
      </c>
      <c r="J7" s="103" t="s">
        <v>289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 t="s">
        <v>290</v>
      </c>
      <c r="Q7" s="103">
        <v>17</v>
      </c>
      <c r="R7" s="103">
        <v>18</v>
      </c>
      <c r="S7" s="103">
        <v>19</v>
      </c>
      <c r="T7" s="103">
        <v>20</v>
      </c>
      <c r="U7" s="103">
        <v>21</v>
      </c>
      <c r="V7" s="103" t="s">
        <v>291</v>
      </c>
      <c r="W7" s="103">
        <v>23</v>
      </c>
      <c r="X7" s="103">
        <v>24</v>
      </c>
      <c r="Y7" s="103">
        <v>25</v>
      </c>
      <c r="Z7" s="103">
        <v>26</v>
      </c>
      <c r="AA7" s="103">
        <v>27</v>
      </c>
    </row>
    <row r="8" ht="24" customHeight="1" spans="1:27">
      <c r="A8" s="19" t="s">
        <v>292</v>
      </c>
      <c r="B8" s="19" t="s">
        <v>293</v>
      </c>
      <c r="C8" s="19" t="s">
        <v>294</v>
      </c>
      <c r="D8" s="19" t="s">
        <v>0</v>
      </c>
      <c r="E8" s="19">
        <v>2040299</v>
      </c>
      <c r="F8" s="19" t="s">
        <v>124</v>
      </c>
      <c r="G8" s="19">
        <v>30901</v>
      </c>
      <c r="H8" s="19" t="s">
        <v>295</v>
      </c>
      <c r="I8" s="175">
        <v>500000</v>
      </c>
      <c r="J8" s="175">
        <v>500000</v>
      </c>
      <c r="K8" s="175">
        <v>500000</v>
      </c>
      <c r="L8" s="175">
        <v>500000</v>
      </c>
      <c r="M8" s="176" t="s">
        <v>100</v>
      </c>
      <c r="N8" s="176" t="s">
        <v>100</v>
      </c>
      <c r="O8" s="176"/>
      <c r="P8" s="176"/>
      <c r="Q8" s="176" t="s">
        <v>100</v>
      </c>
      <c r="R8" s="176" t="s">
        <v>100</v>
      </c>
      <c r="S8" s="176" t="s">
        <v>100</v>
      </c>
      <c r="T8" s="176"/>
      <c r="U8" s="176"/>
      <c r="V8" s="176"/>
      <c r="W8" s="176"/>
      <c r="X8" s="176"/>
      <c r="Y8" s="176"/>
      <c r="Z8" s="176" t="s">
        <v>100</v>
      </c>
      <c r="AA8" s="176" t="s">
        <v>100</v>
      </c>
    </row>
    <row r="9" ht="24" customHeight="1" spans="1:27">
      <c r="A9" s="19" t="s">
        <v>292</v>
      </c>
      <c r="B9" s="19" t="s">
        <v>296</v>
      </c>
      <c r="C9" s="19" t="s">
        <v>297</v>
      </c>
      <c r="D9" s="19" t="s">
        <v>0</v>
      </c>
      <c r="E9" s="19">
        <v>2040299</v>
      </c>
      <c r="F9" s="19" t="s">
        <v>124</v>
      </c>
      <c r="G9" s="19">
        <v>31001</v>
      </c>
      <c r="H9" s="19" t="s">
        <v>295</v>
      </c>
      <c r="I9" s="175">
        <v>200000</v>
      </c>
      <c r="J9" s="175">
        <v>200000</v>
      </c>
      <c r="K9" s="175">
        <v>200000</v>
      </c>
      <c r="L9" s="175">
        <v>200000</v>
      </c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</row>
    <row r="10" ht="24" customHeight="1" spans="1:27">
      <c r="A10" s="19" t="s">
        <v>292</v>
      </c>
      <c r="B10" s="19" t="s">
        <v>298</v>
      </c>
      <c r="C10" s="19" t="s">
        <v>299</v>
      </c>
      <c r="D10" s="19" t="s">
        <v>0</v>
      </c>
      <c r="E10" s="19">
        <v>2040299</v>
      </c>
      <c r="F10" s="19" t="s">
        <v>124</v>
      </c>
      <c r="G10" s="19">
        <v>31001</v>
      </c>
      <c r="H10" s="19" t="s">
        <v>295</v>
      </c>
      <c r="I10" s="175">
        <v>500000</v>
      </c>
      <c r="J10" s="175">
        <v>500000</v>
      </c>
      <c r="K10" s="175">
        <v>500000</v>
      </c>
      <c r="L10" s="175">
        <v>500000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</row>
    <row r="11" ht="24" customHeight="1" spans="1:27">
      <c r="A11" s="19" t="s">
        <v>292</v>
      </c>
      <c r="B11" s="19" t="s">
        <v>300</v>
      </c>
      <c r="C11" s="19" t="s">
        <v>301</v>
      </c>
      <c r="D11" s="19" t="s">
        <v>0</v>
      </c>
      <c r="E11" s="19">
        <v>2040201</v>
      </c>
      <c r="F11" s="19" t="s">
        <v>121</v>
      </c>
      <c r="G11" s="19">
        <v>30201</v>
      </c>
      <c r="H11" s="19" t="s">
        <v>270</v>
      </c>
      <c r="I11" s="175">
        <v>50000</v>
      </c>
      <c r="J11" s="175">
        <v>50000</v>
      </c>
      <c r="K11" s="175">
        <v>50000</v>
      </c>
      <c r="L11" s="175">
        <v>50000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</row>
    <row r="12" ht="24" customHeight="1" spans="1:27">
      <c r="A12" s="19" t="s">
        <v>292</v>
      </c>
      <c r="B12" s="19" t="s">
        <v>302</v>
      </c>
      <c r="C12" s="19" t="s">
        <v>303</v>
      </c>
      <c r="D12" s="19" t="s">
        <v>0</v>
      </c>
      <c r="E12" s="19">
        <v>2040220</v>
      </c>
      <c r="F12" s="19" t="s">
        <v>123</v>
      </c>
      <c r="G12" s="19">
        <v>30201</v>
      </c>
      <c r="H12" s="19" t="s">
        <v>270</v>
      </c>
      <c r="I12" s="175">
        <v>50000</v>
      </c>
      <c r="J12" s="175">
        <v>50000</v>
      </c>
      <c r="K12" s="175">
        <v>50000</v>
      </c>
      <c r="L12" s="175">
        <v>50000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</row>
    <row r="13" ht="24" customHeight="1" spans="1:27">
      <c r="A13" s="19" t="s">
        <v>292</v>
      </c>
      <c r="B13" s="19" t="s">
        <v>304</v>
      </c>
      <c r="C13" s="19" t="s">
        <v>305</v>
      </c>
      <c r="D13" s="19" t="s">
        <v>0</v>
      </c>
      <c r="E13" s="19">
        <v>2040220</v>
      </c>
      <c r="F13" s="19" t="s">
        <v>123</v>
      </c>
      <c r="G13" s="19">
        <v>30201</v>
      </c>
      <c r="H13" s="19" t="s">
        <v>270</v>
      </c>
      <c r="I13" s="175">
        <v>50000</v>
      </c>
      <c r="J13" s="175">
        <v>50000</v>
      </c>
      <c r="K13" s="175">
        <v>50000</v>
      </c>
      <c r="L13" s="175">
        <v>50000</v>
      </c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</row>
    <row r="14" ht="24" customHeight="1" spans="1:27">
      <c r="A14" s="19" t="s">
        <v>292</v>
      </c>
      <c r="B14" s="19" t="s">
        <v>306</v>
      </c>
      <c r="C14" s="19" t="s">
        <v>307</v>
      </c>
      <c r="D14" s="19" t="s">
        <v>0</v>
      </c>
      <c r="E14" s="19">
        <v>2040299</v>
      </c>
      <c r="F14" s="19" t="s">
        <v>124</v>
      </c>
      <c r="G14" s="19">
        <v>30201</v>
      </c>
      <c r="H14" s="19" t="s">
        <v>270</v>
      </c>
      <c r="I14" s="175">
        <v>200000</v>
      </c>
      <c r="J14" s="175">
        <v>200000</v>
      </c>
      <c r="K14" s="175">
        <v>200000</v>
      </c>
      <c r="L14" s="175">
        <v>200000</v>
      </c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</row>
    <row r="15" ht="18.75" customHeight="1" spans="1:27">
      <c r="A15" s="170" t="s">
        <v>137</v>
      </c>
      <c r="B15" s="170"/>
      <c r="C15" s="171"/>
      <c r="D15" s="171"/>
      <c r="E15" s="171"/>
      <c r="F15" s="171"/>
      <c r="G15" s="171"/>
      <c r="H15" s="171"/>
      <c r="I15" s="177">
        <f>SUM(I8:I14)</f>
        <v>1550000</v>
      </c>
      <c r="J15" s="177">
        <f>SUM(J8:J14)</f>
        <v>1550000</v>
      </c>
      <c r="K15" s="177">
        <f>SUM(K8:K14)</f>
        <v>1550000</v>
      </c>
      <c r="L15" s="177">
        <f>SUM(L8:L14)</f>
        <v>1550000</v>
      </c>
      <c r="M15" s="177" t="s">
        <v>100</v>
      </c>
      <c r="N15" s="177" t="s">
        <v>100</v>
      </c>
      <c r="O15" s="177"/>
      <c r="P15" s="177"/>
      <c r="Q15" s="177" t="s">
        <v>100</v>
      </c>
      <c r="R15" s="177" t="s">
        <v>100</v>
      </c>
      <c r="S15" s="177" t="s">
        <v>100</v>
      </c>
      <c r="T15" s="177"/>
      <c r="U15" s="177"/>
      <c r="V15" s="177"/>
      <c r="W15" s="177"/>
      <c r="X15" s="177"/>
      <c r="Y15" s="177"/>
      <c r="Z15" s="177" t="s">
        <v>100</v>
      </c>
      <c r="AA15" s="177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6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14" sqref="C14:C16"/>
    </sheetView>
  </sheetViews>
  <sheetFormatPr defaultColWidth="9.13888888888889" defaultRowHeight="12"/>
  <cols>
    <col min="1" max="1" width="34.287037037037" style="55" customWidth="1"/>
    <col min="2" max="6" width="19.8518518518519" style="55" customWidth="1"/>
    <col min="7" max="7" width="19.8518518518519" style="56" customWidth="1"/>
    <col min="8" max="8" width="19.8518518518519" style="55" customWidth="1"/>
    <col min="9" max="10" width="19.8518518518519" style="56" customWidth="1"/>
    <col min="11" max="11" width="19.8518518518519" style="55" customWidth="1"/>
    <col min="12" max="16384" width="9.13888888888889" style="56"/>
  </cols>
  <sheetData>
    <row r="1" s="53" customFormat="1" customHeight="1" spans="1:11">
      <c r="A1" s="57"/>
      <c r="B1" s="57"/>
      <c r="C1" s="57"/>
      <c r="D1" s="57"/>
      <c r="E1" s="57"/>
      <c r="F1" s="57"/>
      <c r="H1" s="57"/>
      <c r="K1" s="65"/>
    </row>
    <row r="2" s="148" customFormat="1" ht="36" customHeight="1" spans="1:1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4" customFormat="1" ht="24" customHeight="1" spans="1:11">
      <c r="A3" s="59" t="str">
        <f>"部门名称："&amp;封面!$A$2</f>
        <v>部门名称：巍山彝族回族自治县公安局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308</v>
      </c>
      <c r="B4" s="61" t="s">
        <v>216</v>
      </c>
      <c r="C4" s="61" t="s">
        <v>309</v>
      </c>
      <c r="D4" s="61" t="s">
        <v>310</v>
      </c>
      <c r="E4" s="61" t="s">
        <v>311</v>
      </c>
      <c r="F4" s="61" t="s">
        <v>312</v>
      </c>
      <c r="G4" s="62" t="s">
        <v>313</v>
      </c>
      <c r="H4" s="61" t="s">
        <v>314</v>
      </c>
      <c r="I4" s="62" t="s">
        <v>315</v>
      </c>
      <c r="J4" s="62" t="s">
        <v>316</v>
      </c>
      <c r="K4" s="61" t="s">
        <v>317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30" customHeight="1" spans="1:11">
      <c r="A6" s="149" t="s">
        <v>0</v>
      </c>
      <c r="B6" s="149"/>
      <c r="C6" s="149"/>
      <c r="D6" s="149"/>
      <c r="E6" s="149"/>
      <c r="F6" s="150"/>
      <c r="G6" s="149"/>
      <c r="H6" s="150"/>
      <c r="I6" s="150"/>
      <c r="J6" s="149"/>
      <c r="K6" s="149"/>
    </row>
    <row r="7" ht="30" customHeight="1" spans="1:11">
      <c r="A7" s="151" t="s">
        <v>98</v>
      </c>
      <c r="B7" s="152" t="s">
        <v>100</v>
      </c>
      <c r="C7" s="152" t="s">
        <v>100</v>
      </c>
      <c r="D7" s="152" t="s">
        <v>100</v>
      </c>
      <c r="E7" s="152" t="s">
        <v>100</v>
      </c>
      <c r="F7" s="153" t="s">
        <v>100</v>
      </c>
      <c r="G7" s="152" t="s">
        <v>100</v>
      </c>
      <c r="H7" s="153" t="s">
        <v>100</v>
      </c>
      <c r="I7" s="153" t="s">
        <v>100</v>
      </c>
      <c r="J7" s="152" t="s">
        <v>100</v>
      </c>
      <c r="K7" s="152" t="s">
        <v>100</v>
      </c>
    </row>
    <row r="8" ht="30" customHeight="1" spans="1:11">
      <c r="A8" s="154" t="s">
        <v>318</v>
      </c>
      <c r="B8" s="252" t="s">
        <v>319</v>
      </c>
      <c r="C8" s="156" t="s">
        <v>320</v>
      </c>
      <c r="D8" s="157" t="s">
        <v>321</v>
      </c>
      <c r="E8" s="157" t="s">
        <v>322</v>
      </c>
      <c r="F8" s="156" t="s">
        <v>323</v>
      </c>
      <c r="G8" s="158" t="s">
        <v>324</v>
      </c>
      <c r="H8" s="159">
        <v>200</v>
      </c>
      <c r="I8" s="160" t="s">
        <v>325</v>
      </c>
      <c r="J8" s="160" t="s">
        <v>326</v>
      </c>
      <c r="K8" s="159" t="s">
        <v>327</v>
      </c>
    </row>
    <row r="9" ht="30" customHeight="1" spans="1:11">
      <c r="A9" s="154"/>
      <c r="B9" s="155"/>
      <c r="C9" s="156"/>
      <c r="D9" s="157" t="s">
        <v>328</v>
      </c>
      <c r="E9" s="157" t="s">
        <v>329</v>
      </c>
      <c r="F9" s="157" t="s">
        <v>330</v>
      </c>
      <c r="G9" s="158" t="s">
        <v>324</v>
      </c>
      <c r="H9" s="159">
        <v>9</v>
      </c>
      <c r="I9" s="160" t="s">
        <v>331</v>
      </c>
      <c r="J9" s="160" t="s">
        <v>326</v>
      </c>
      <c r="K9" s="159" t="s">
        <v>332</v>
      </c>
    </row>
    <row r="10" ht="30" customHeight="1" spans="1:11">
      <c r="A10" s="154"/>
      <c r="B10" s="155"/>
      <c r="C10" s="156"/>
      <c r="D10" s="157" t="s">
        <v>333</v>
      </c>
      <c r="E10" s="157" t="s">
        <v>334</v>
      </c>
      <c r="F10" s="157" t="s">
        <v>335</v>
      </c>
      <c r="G10" s="156" t="s">
        <v>336</v>
      </c>
      <c r="H10" s="159">
        <v>90</v>
      </c>
      <c r="I10" s="160" t="s">
        <v>337</v>
      </c>
      <c r="J10" s="160" t="s">
        <v>338</v>
      </c>
      <c r="K10" s="159" t="s">
        <v>339</v>
      </c>
    </row>
    <row r="11" ht="30" customHeight="1" spans="1:11">
      <c r="A11" s="152" t="s">
        <v>340</v>
      </c>
      <c r="B11" s="253" t="s">
        <v>304</v>
      </c>
      <c r="C11" s="152" t="s">
        <v>341</v>
      </c>
      <c r="D11" s="159" t="s">
        <v>328</v>
      </c>
      <c r="E11" s="159" t="s">
        <v>329</v>
      </c>
      <c r="F11" s="159" t="s">
        <v>342</v>
      </c>
      <c r="G11" s="160" t="s">
        <v>324</v>
      </c>
      <c r="H11" s="159">
        <v>95</v>
      </c>
      <c r="I11" s="160" t="s">
        <v>337</v>
      </c>
      <c r="J11" s="160" t="s">
        <v>338</v>
      </c>
      <c r="K11" s="159" t="s">
        <v>342</v>
      </c>
    </row>
    <row r="12" ht="30" customHeight="1" spans="1:11">
      <c r="A12" s="161"/>
      <c r="B12" s="161"/>
      <c r="C12" s="161"/>
      <c r="D12" s="159" t="s">
        <v>321</v>
      </c>
      <c r="E12" s="159" t="s">
        <v>343</v>
      </c>
      <c r="F12" s="159" t="s">
        <v>344</v>
      </c>
      <c r="G12" s="160" t="s">
        <v>336</v>
      </c>
      <c r="H12" s="159">
        <v>100</v>
      </c>
      <c r="I12" s="160" t="s">
        <v>337</v>
      </c>
      <c r="J12" s="160" t="s">
        <v>338</v>
      </c>
      <c r="K12" s="159" t="s">
        <v>345</v>
      </c>
    </row>
    <row r="13" ht="30" customHeight="1" spans="1:11">
      <c r="A13" s="162"/>
      <c r="B13" s="162"/>
      <c r="C13" s="162"/>
      <c r="D13" s="159" t="s">
        <v>333</v>
      </c>
      <c r="E13" s="159" t="s">
        <v>334</v>
      </c>
      <c r="F13" s="159" t="s">
        <v>335</v>
      </c>
      <c r="G13" s="160" t="s">
        <v>346</v>
      </c>
      <c r="H13" s="159">
        <v>90</v>
      </c>
      <c r="I13" s="160" t="s">
        <v>337</v>
      </c>
      <c r="J13" s="160" t="s">
        <v>326</v>
      </c>
      <c r="K13" s="159" t="s">
        <v>347</v>
      </c>
    </row>
    <row r="14" ht="30" customHeight="1" spans="1:11">
      <c r="A14" s="152" t="s">
        <v>348</v>
      </c>
      <c r="B14" s="253" t="s">
        <v>306</v>
      </c>
      <c r="C14" s="152" t="s">
        <v>349</v>
      </c>
      <c r="D14" s="159" t="s">
        <v>321</v>
      </c>
      <c r="E14" s="159" t="s">
        <v>343</v>
      </c>
      <c r="F14" s="159" t="s">
        <v>350</v>
      </c>
      <c r="G14" s="160" t="s">
        <v>336</v>
      </c>
      <c r="H14" s="159" t="s">
        <v>350</v>
      </c>
      <c r="I14" s="160" t="s">
        <v>337</v>
      </c>
      <c r="J14" s="160" t="s">
        <v>338</v>
      </c>
      <c r="K14" s="159" t="s">
        <v>350</v>
      </c>
    </row>
    <row r="15" ht="30" customHeight="1" spans="1:11">
      <c r="A15" s="163"/>
      <c r="B15" s="163"/>
      <c r="C15" s="163"/>
      <c r="D15" s="159" t="s">
        <v>328</v>
      </c>
      <c r="E15" s="159" t="s">
        <v>329</v>
      </c>
      <c r="F15" s="159" t="s">
        <v>351</v>
      </c>
      <c r="G15" s="160" t="s">
        <v>336</v>
      </c>
      <c r="H15" s="159" t="s">
        <v>351</v>
      </c>
      <c r="I15" s="160" t="s">
        <v>337</v>
      </c>
      <c r="J15" s="160" t="s">
        <v>338</v>
      </c>
      <c r="K15" s="159" t="s">
        <v>351</v>
      </c>
    </row>
    <row r="16" ht="30" customHeight="1" spans="1:11">
      <c r="A16" s="164"/>
      <c r="B16" s="164"/>
      <c r="C16" s="164"/>
      <c r="D16" s="159" t="s">
        <v>333</v>
      </c>
      <c r="E16" s="159" t="s">
        <v>334</v>
      </c>
      <c r="F16" s="159" t="s">
        <v>352</v>
      </c>
      <c r="G16" s="160" t="s">
        <v>353</v>
      </c>
      <c r="H16" s="165">
        <v>0.95</v>
      </c>
      <c r="I16" s="160" t="s">
        <v>337</v>
      </c>
      <c r="J16" s="160" t="s">
        <v>326</v>
      </c>
      <c r="K16" s="159" t="s">
        <v>354</v>
      </c>
    </row>
    <row r="17" ht="30" customHeight="1" spans="1:11">
      <c r="A17" s="166" t="s">
        <v>355</v>
      </c>
      <c r="B17" s="254" t="s">
        <v>298</v>
      </c>
      <c r="C17" s="166" t="s">
        <v>356</v>
      </c>
      <c r="D17" s="159" t="s">
        <v>321</v>
      </c>
      <c r="E17" s="159" t="s">
        <v>343</v>
      </c>
      <c r="F17" s="159" t="s">
        <v>350</v>
      </c>
      <c r="G17" s="160" t="s">
        <v>336</v>
      </c>
      <c r="H17" s="159" t="s">
        <v>350</v>
      </c>
      <c r="I17" s="160" t="s">
        <v>337</v>
      </c>
      <c r="J17" s="160" t="s">
        <v>338</v>
      </c>
      <c r="K17" s="159" t="s">
        <v>350</v>
      </c>
    </row>
    <row r="18" ht="30" customHeight="1" spans="1:11">
      <c r="A18" s="166"/>
      <c r="B18" s="166"/>
      <c r="C18" s="166"/>
      <c r="D18" s="159" t="s">
        <v>328</v>
      </c>
      <c r="E18" s="159" t="s">
        <v>329</v>
      </c>
      <c r="F18" s="159" t="s">
        <v>351</v>
      </c>
      <c r="G18" s="160" t="s">
        <v>336</v>
      </c>
      <c r="H18" s="159" t="s">
        <v>351</v>
      </c>
      <c r="I18" s="160" t="s">
        <v>337</v>
      </c>
      <c r="J18" s="160" t="s">
        <v>338</v>
      </c>
      <c r="K18" s="159" t="s">
        <v>351</v>
      </c>
    </row>
    <row r="19" ht="30" customHeight="1" spans="1:11">
      <c r="A19" s="166"/>
      <c r="B19" s="166"/>
      <c r="C19" s="166"/>
      <c r="D19" s="159" t="s">
        <v>333</v>
      </c>
      <c r="E19" s="159" t="s">
        <v>334</v>
      </c>
      <c r="F19" s="159" t="s">
        <v>352</v>
      </c>
      <c r="G19" s="160" t="s">
        <v>336</v>
      </c>
      <c r="H19" s="165">
        <v>0.95</v>
      </c>
      <c r="I19" s="160" t="s">
        <v>337</v>
      </c>
      <c r="J19" s="160" t="s">
        <v>338</v>
      </c>
      <c r="K19" s="159" t="s">
        <v>357</v>
      </c>
    </row>
    <row r="20" ht="30" customHeight="1" spans="1:11">
      <c r="A20" s="156" t="s">
        <v>358</v>
      </c>
      <c r="B20" s="255" t="s">
        <v>300</v>
      </c>
      <c r="C20" s="156" t="s">
        <v>359</v>
      </c>
      <c r="D20" s="167" t="s">
        <v>321</v>
      </c>
      <c r="E20" s="159" t="s">
        <v>322</v>
      </c>
      <c r="F20" s="159" t="s">
        <v>360</v>
      </c>
      <c r="G20" s="160" t="s">
        <v>324</v>
      </c>
      <c r="H20" s="159">
        <v>5</v>
      </c>
      <c r="I20" s="160" t="s">
        <v>325</v>
      </c>
      <c r="J20" s="160" t="s">
        <v>326</v>
      </c>
      <c r="K20" s="159" t="s">
        <v>361</v>
      </c>
    </row>
    <row r="21" ht="30" customHeight="1" spans="1:11">
      <c r="A21" s="168"/>
      <c r="B21" s="168"/>
      <c r="C21" s="168"/>
      <c r="D21" s="167" t="s">
        <v>328</v>
      </c>
      <c r="E21" s="159" t="s">
        <v>329</v>
      </c>
      <c r="F21" s="159" t="s">
        <v>362</v>
      </c>
      <c r="G21" s="160" t="s">
        <v>324</v>
      </c>
      <c r="H21" s="159">
        <v>95</v>
      </c>
      <c r="I21" s="160" t="s">
        <v>337</v>
      </c>
      <c r="J21" s="160" t="s">
        <v>326</v>
      </c>
      <c r="K21" s="159" t="s">
        <v>363</v>
      </c>
    </row>
    <row r="22" ht="30" customHeight="1" spans="1:11">
      <c r="A22" s="168"/>
      <c r="B22" s="168"/>
      <c r="C22" s="168"/>
      <c r="D22" s="167" t="s">
        <v>333</v>
      </c>
      <c r="E22" s="159" t="s">
        <v>334</v>
      </c>
      <c r="F22" s="159" t="s">
        <v>364</v>
      </c>
      <c r="G22" s="160" t="s">
        <v>324</v>
      </c>
      <c r="H22" s="159">
        <v>95</v>
      </c>
      <c r="I22" s="160" t="s">
        <v>337</v>
      </c>
      <c r="J22" s="160" t="s">
        <v>326</v>
      </c>
      <c r="K22" s="159" t="s">
        <v>365</v>
      </c>
    </row>
    <row r="23" ht="30" customHeight="1" spans="1:11">
      <c r="A23" s="156" t="s">
        <v>366</v>
      </c>
      <c r="B23" s="255" t="s">
        <v>293</v>
      </c>
      <c r="C23" s="156" t="s">
        <v>367</v>
      </c>
      <c r="D23" s="167" t="s">
        <v>321</v>
      </c>
      <c r="E23" s="159" t="s">
        <v>322</v>
      </c>
      <c r="F23" s="159" t="s">
        <v>368</v>
      </c>
      <c r="G23" s="160" t="s">
        <v>324</v>
      </c>
      <c r="H23" s="159">
        <v>100</v>
      </c>
      <c r="I23" s="160" t="s">
        <v>337</v>
      </c>
      <c r="J23" s="160" t="s">
        <v>338</v>
      </c>
      <c r="K23" s="159" t="s">
        <v>369</v>
      </c>
    </row>
    <row r="24" ht="30" customHeight="1" spans="1:11">
      <c r="A24" s="156"/>
      <c r="B24" s="156"/>
      <c r="C24" s="156"/>
      <c r="D24" s="167" t="s">
        <v>328</v>
      </c>
      <c r="E24" s="159" t="s">
        <v>329</v>
      </c>
      <c r="F24" s="159" t="s">
        <v>370</v>
      </c>
      <c r="G24" s="160" t="s">
        <v>324</v>
      </c>
      <c r="H24" s="159">
        <v>100</v>
      </c>
      <c r="I24" s="160" t="s">
        <v>337</v>
      </c>
      <c r="J24" s="160" t="s">
        <v>338</v>
      </c>
      <c r="K24" s="159" t="s">
        <v>371</v>
      </c>
    </row>
    <row r="25" ht="30" customHeight="1" spans="1:11">
      <c r="A25" s="168"/>
      <c r="B25" s="168"/>
      <c r="C25" s="168"/>
      <c r="D25" s="167" t="s">
        <v>328</v>
      </c>
      <c r="E25" s="159" t="s">
        <v>372</v>
      </c>
      <c r="F25" s="159" t="s">
        <v>373</v>
      </c>
      <c r="G25" s="160" t="s">
        <v>336</v>
      </c>
      <c r="H25" s="159" t="s">
        <v>374</v>
      </c>
      <c r="I25" s="160" t="s">
        <v>375</v>
      </c>
      <c r="J25" s="160" t="s">
        <v>326</v>
      </c>
      <c r="K25" s="159" t="s">
        <v>376</v>
      </c>
    </row>
    <row r="26" ht="30" customHeight="1" spans="1:11">
      <c r="A26" s="168"/>
      <c r="B26" s="168"/>
      <c r="C26" s="168"/>
      <c r="D26" s="167" t="s">
        <v>333</v>
      </c>
      <c r="E26" s="159" t="s">
        <v>334</v>
      </c>
      <c r="F26" s="159" t="s">
        <v>377</v>
      </c>
      <c r="G26" s="160" t="s">
        <v>324</v>
      </c>
      <c r="H26" s="159">
        <v>100</v>
      </c>
      <c r="I26" s="160" t="s">
        <v>337</v>
      </c>
      <c r="J26" s="160" t="s">
        <v>338</v>
      </c>
      <c r="K26" s="159" t="s">
        <v>378</v>
      </c>
    </row>
  </sheetData>
  <sheetProtection formatCells="0" formatColumns="0" formatRows="0" insertRows="0" insertColumns="0" insertHyperlinks="0" deleteColumns="0" deleteRows="0" sort="0" autoFilter="0" pivotTables="0"/>
  <mergeCells count="20">
    <mergeCell ref="A2:K2"/>
    <mergeCell ref="A3:I3"/>
    <mergeCell ref="A8:A10"/>
    <mergeCell ref="A11:A13"/>
    <mergeCell ref="A14:A16"/>
    <mergeCell ref="A17:A19"/>
    <mergeCell ref="A20:A22"/>
    <mergeCell ref="A23:A26"/>
    <mergeCell ref="B8:B10"/>
    <mergeCell ref="B11:B13"/>
    <mergeCell ref="B14:B16"/>
    <mergeCell ref="B17:B19"/>
    <mergeCell ref="B20:B22"/>
    <mergeCell ref="B23:B26"/>
    <mergeCell ref="C8:C10"/>
    <mergeCell ref="C11:C13"/>
    <mergeCell ref="C14:C16"/>
    <mergeCell ref="C17:C19"/>
    <mergeCell ref="C20:C22"/>
    <mergeCell ref="C23:C26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8"/>
  <sheetViews>
    <sheetView showZeros="0" view="pageBreakPreview" zoomScaleNormal="70" workbookViewId="0">
      <pane xSplit="1" ySplit="5" topLeftCell="C6" activePane="bottomRight" state="frozen"/>
      <selection/>
      <selection pane="topRight"/>
      <selection pane="bottomLeft"/>
      <selection pane="bottomRight" activeCell="D14" sqref="D14"/>
    </sheetView>
  </sheetViews>
  <sheetFormatPr defaultColWidth="9.13888888888889" defaultRowHeight="12" outlineLevelRow="7"/>
  <cols>
    <col min="1" max="1" width="34.287037037037" style="55" customWidth="1"/>
    <col min="2" max="6" width="19.8518518518519" style="55" customWidth="1"/>
    <col min="7" max="7" width="19.8518518518519" style="56" customWidth="1"/>
    <col min="8" max="8" width="19.8518518518519" style="55" customWidth="1"/>
    <col min="9" max="10" width="19.8518518518519" style="56" customWidth="1"/>
    <col min="11" max="11" width="19.8518518518519" style="55" customWidth="1"/>
    <col min="12" max="16384" width="9.13888888888889" style="56"/>
  </cols>
  <sheetData>
    <row r="1" s="53" customFormat="1" customHeight="1" spans="1:11">
      <c r="A1" s="57"/>
      <c r="B1" s="57"/>
      <c r="C1" s="57"/>
      <c r="D1" s="57"/>
      <c r="E1" s="57"/>
      <c r="F1" s="57"/>
      <c r="H1" s="57"/>
      <c r="K1" s="65"/>
    </row>
    <row r="2" s="148" customFormat="1" ht="36" customHeight="1" spans="1:1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4" customFormat="1" ht="24" customHeight="1" spans="1:11">
      <c r="A3" s="59" t="str">
        <f>"部门名称："&amp;封面!$A$2</f>
        <v>部门名称：巍山彝族回族自治县公安局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308</v>
      </c>
      <c r="B4" s="61" t="s">
        <v>216</v>
      </c>
      <c r="C4" s="61" t="s">
        <v>309</v>
      </c>
      <c r="D4" s="61" t="s">
        <v>310</v>
      </c>
      <c r="E4" s="61" t="s">
        <v>311</v>
      </c>
      <c r="F4" s="61" t="s">
        <v>312</v>
      </c>
      <c r="G4" s="62" t="s">
        <v>313</v>
      </c>
      <c r="H4" s="61" t="s">
        <v>314</v>
      </c>
      <c r="I4" s="62" t="s">
        <v>315</v>
      </c>
      <c r="J4" s="62" t="s">
        <v>316</v>
      </c>
      <c r="K4" s="61" t="s">
        <v>317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14.25" customHeight="1" spans="1:11">
      <c r="A6" s="61" t="s">
        <v>379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ht="14.25" customHeight="1" spans="1:1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ht="20.25" customHeight="1" spans="1:1">
      <c r="A8" s="34" t="s">
        <v>380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7" sqref="A7:J8"/>
    </sheetView>
  </sheetViews>
  <sheetFormatPr defaultColWidth="9.13888888888889" defaultRowHeight="14.25" customHeight="1"/>
  <cols>
    <col min="1" max="1" width="43.712962962963" style="134" customWidth="1"/>
    <col min="2" max="2" width="14.5740740740741" style="134" customWidth="1"/>
    <col min="3" max="3" width="43.712962962963" style="35" customWidth="1"/>
    <col min="4" max="10" width="14.5740740740741" style="35" customWidth="1"/>
    <col min="11" max="16384" width="9.13888888888889" style="35"/>
  </cols>
  <sheetData>
    <row r="1" s="68" customFormat="1" ht="12" customHeight="1" spans="1:10">
      <c r="A1" s="135"/>
      <c r="B1" s="135">
        <v>0</v>
      </c>
      <c r="C1" s="136">
        <v>1</v>
      </c>
      <c r="D1" s="136"/>
      <c r="E1" s="137"/>
      <c r="F1" s="137"/>
      <c r="G1" s="137"/>
      <c r="H1" s="137"/>
      <c r="I1" s="137"/>
      <c r="J1" s="137"/>
    </row>
    <row r="2" s="68" customFormat="1" ht="36" customHeight="1" spans="1:10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</row>
    <row r="3" s="91" customFormat="1" ht="24" customHeight="1" spans="1:10">
      <c r="A3" s="138" t="str">
        <f>"部门名称："&amp;封面!$A$2</f>
        <v>部门名称：巍山彝族回族自治县公安局</v>
      </c>
      <c r="B3" s="138"/>
      <c r="C3" s="138"/>
      <c r="D3" s="138"/>
      <c r="E3" s="139"/>
      <c r="F3" s="140"/>
      <c r="G3" s="141"/>
      <c r="H3" s="139"/>
      <c r="I3" s="140"/>
      <c r="J3" s="141" t="s">
        <v>21</v>
      </c>
    </row>
    <row r="4" ht="19.5" customHeight="1" spans="1:10">
      <c r="A4" s="142" t="s">
        <v>215</v>
      </c>
      <c r="B4" s="143" t="s">
        <v>175</v>
      </c>
      <c r="C4" s="144"/>
      <c r="D4" s="145" t="s">
        <v>79</v>
      </c>
      <c r="E4" s="62" t="s">
        <v>176</v>
      </c>
      <c r="F4" s="62"/>
      <c r="G4" s="62"/>
      <c r="H4" s="62" t="s">
        <v>177</v>
      </c>
      <c r="I4" s="62"/>
      <c r="J4" s="62"/>
    </row>
    <row r="5" ht="18.75" customHeight="1" spans="1:10">
      <c r="A5" s="142"/>
      <c r="B5" s="142" t="s">
        <v>101</v>
      </c>
      <c r="C5" s="62" t="s">
        <v>102</v>
      </c>
      <c r="D5" s="146"/>
      <c r="E5" s="62" t="s">
        <v>81</v>
      </c>
      <c r="F5" s="62" t="s">
        <v>106</v>
      </c>
      <c r="G5" s="62" t="s">
        <v>107</v>
      </c>
      <c r="H5" s="62" t="s">
        <v>81</v>
      </c>
      <c r="I5" s="62" t="s">
        <v>106</v>
      </c>
      <c r="J5" s="62" t="s">
        <v>107</v>
      </c>
    </row>
    <row r="6" ht="18.75" customHeight="1" spans="1:10">
      <c r="A6" s="147" t="s">
        <v>180</v>
      </c>
      <c r="B6" s="147" t="s">
        <v>181</v>
      </c>
      <c r="C6" s="147" t="s">
        <v>228</v>
      </c>
      <c r="D6" s="147" t="s">
        <v>183</v>
      </c>
      <c r="E6" s="147" t="s">
        <v>184</v>
      </c>
      <c r="F6" s="147" t="s">
        <v>185</v>
      </c>
      <c r="G6" s="147" t="s">
        <v>186</v>
      </c>
      <c r="H6" s="147" t="s">
        <v>381</v>
      </c>
      <c r="I6" s="147" t="s">
        <v>382</v>
      </c>
      <c r="J6" s="147" t="s">
        <v>233</v>
      </c>
    </row>
    <row r="7" ht="18.75" customHeight="1" spans="1:10">
      <c r="A7" s="147" t="s">
        <v>379</v>
      </c>
      <c r="B7" s="147"/>
      <c r="C7" s="147"/>
      <c r="D7" s="147"/>
      <c r="E7" s="147"/>
      <c r="F7" s="147"/>
      <c r="G7" s="147"/>
      <c r="H7" s="147"/>
      <c r="I7" s="147"/>
      <c r="J7" s="147"/>
    </row>
    <row r="8" ht="18.75" customHeight="1" spans="1:10">
      <c r="A8" s="147"/>
      <c r="B8" s="147"/>
      <c r="C8" s="147"/>
      <c r="D8" s="147"/>
      <c r="E8" s="147"/>
      <c r="F8" s="147"/>
      <c r="G8" s="147"/>
      <c r="H8" s="147"/>
      <c r="I8" s="147"/>
      <c r="J8" s="147"/>
    </row>
    <row r="9" ht="21" customHeight="1" spans="1:2">
      <c r="A9" s="34" t="s">
        <v>380</v>
      </c>
      <c r="B9" s="34"/>
    </row>
  </sheetData>
  <sheetProtection formatCells="0" formatColumns="0" formatRows="0" insertRows="0" insertColumns="0" insertHyperlinks="0" deleteColumns="0" deleteRows="0" sort="0" autoFilter="0" pivotTables="0"/>
  <mergeCells count="7">
    <mergeCell ref="A2:J2"/>
    <mergeCell ref="A3:C3"/>
    <mergeCell ref="B4:C4"/>
    <mergeCell ref="E4:G4"/>
    <mergeCell ref="H4:J4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6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7" sqref="C17"/>
    </sheetView>
  </sheetViews>
  <sheetFormatPr defaultColWidth="9.13888888888889" defaultRowHeight="14.25" customHeight="1"/>
  <cols>
    <col min="1" max="1" width="39.1388888888889" style="35" customWidth="1"/>
    <col min="2" max="2" width="21.712962962963" style="35" customWidth="1"/>
    <col min="3" max="3" width="35.287037037037" style="35" customWidth="1"/>
    <col min="4" max="13" width="9.57407407407407" style="35" customWidth="1"/>
    <col min="14" max="14" width="9.57407407407407" style="56" customWidth="1"/>
    <col min="15" max="15" width="9.57407407407407" style="35" customWidth="1"/>
    <col min="16" max="24" width="9.57407407407407" style="56" customWidth="1"/>
    <col min="25" max="16384" width="9.13888888888889" style="56"/>
  </cols>
  <sheetData>
    <row r="1" s="53" customFormat="1" ht="13.5" customHeight="1" spans="1:15">
      <c r="A1" s="66"/>
      <c r="B1" s="66"/>
      <c r="C1" s="66"/>
      <c r="D1" s="66"/>
      <c r="E1" s="66"/>
      <c r="F1" s="66"/>
      <c r="G1" s="66"/>
      <c r="H1" s="66"/>
      <c r="I1" s="66"/>
      <c r="J1" s="68"/>
      <c r="K1" s="68"/>
      <c r="L1" s="68"/>
      <c r="M1" s="68"/>
      <c r="N1" s="65"/>
      <c r="O1" s="65"/>
    </row>
    <row r="2" s="120" customFormat="1" ht="45" customHeight="1" spans="1:24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="54" customFormat="1" ht="26.1" customHeight="1" spans="1:24">
      <c r="A3" s="97" t="str">
        <f>"部门名称："&amp;封面!$A$2</f>
        <v>部门名称：巍山彝族回族自治县公安局</v>
      </c>
      <c r="B3" s="98"/>
      <c r="C3" s="98"/>
      <c r="D3" s="98"/>
      <c r="E3" s="98"/>
      <c r="F3" s="98"/>
      <c r="G3" s="98"/>
      <c r="H3" s="98"/>
      <c r="I3" s="98"/>
      <c r="J3" s="91"/>
      <c r="K3" s="91"/>
      <c r="L3" s="91"/>
      <c r="M3" s="91"/>
      <c r="Q3" s="132"/>
      <c r="W3" s="133" t="s">
        <v>21</v>
      </c>
      <c r="X3" s="133"/>
    </row>
    <row r="4" ht="15.75" customHeight="1" spans="1:24">
      <c r="A4" s="61" t="s">
        <v>308</v>
      </c>
      <c r="B4" s="61" t="s">
        <v>383</v>
      </c>
      <c r="C4" s="61" t="s">
        <v>384</v>
      </c>
      <c r="D4" s="61" t="s">
        <v>385</v>
      </c>
      <c r="E4" s="61" t="s">
        <v>386</v>
      </c>
      <c r="F4" s="61" t="s">
        <v>387</v>
      </c>
      <c r="G4" s="99" t="s">
        <v>79</v>
      </c>
      <c r="H4" s="100" t="s">
        <v>80</v>
      </c>
      <c r="I4" s="113"/>
      <c r="J4" s="113"/>
      <c r="K4" s="113"/>
      <c r="L4" s="113"/>
      <c r="M4" s="113"/>
      <c r="N4" s="113"/>
      <c r="O4" s="113"/>
      <c r="P4" s="113"/>
      <c r="Q4" s="113"/>
      <c r="R4" s="119"/>
      <c r="S4" s="100" t="s">
        <v>67</v>
      </c>
      <c r="T4" s="113"/>
      <c r="U4" s="113"/>
      <c r="V4" s="113"/>
      <c r="W4" s="113"/>
      <c r="X4" s="119"/>
    </row>
    <row r="5" ht="17.25" customHeight="1" spans="1:24">
      <c r="A5" s="61"/>
      <c r="B5" s="61"/>
      <c r="C5" s="61"/>
      <c r="D5" s="61"/>
      <c r="E5" s="61"/>
      <c r="F5" s="61"/>
      <c r="G5" s="101"/>
      <c r="H5" s="99" t="s">
        <v>81</v>
      </c>
      <c r="I5" s="114" t="s">
        <v>82</v>
      </c>
      <c r="J5" s="61" t="s">
        <v>83</v>
      </c>
      <c r="K5" s="61" t="s">
        <v>84</v>
      </c>
      <c r="L5" s="61" t="s">
        <v>85</v>
      </c>
      <c r="M5" s="61" t="s">
        <v>86</v>
      </c>
      <c r="N5" s="61"/>
      <c r="O5" s="61"/>
      <c r="P5" s="61"/>
      <c r="Q5" s="61"/>
      <c r="R5" s="61"/>
      <c r="S5" s="99" t="s">
        <v>81</v>
      </c>
      <c r="T5" s="99" t="s">
        <v>82</v>
      </c>
      <c r="U5" s="99" t="s">
        <v>83</v>
      </c>
      <c r="V5" s="99" t="s">
        <v>84</v>
      </c>
      <c r="W5" s="99" t="s">
        <v>85</v>
      </c>
      <c r="X5" s="99" t="s">
        <v>86</v>
      </c>
    </row>
    <row r="6" ht="42.75" customHeight="1" spans="1:24">
      <c r="A6" s="61"/>
      <c r="B6" s="61"/>
      <c r="C6" s="61"/>
      <c r="D6" s="61"/>
      <c r="E6" s="61"/>
      <c r="F6" s="61"/>
      <c r="G6" s="102"/>
      <c r="H6" s="102"/>
      <c r="I6" s="115"/>
      <c r="J6" s="61"/>
      <c r="K6" s="61"/>
      <c r="L6" s="61"/>
      <c r="M6" s="61" t="s">
        <v>81</v>
      </c>
      <c r="N6" s="61" t="s">
        <v>87</v>
      </c>
      <c r="O6" s="61" t="s">
        <v>88</v>
      </c>
      <c r="P6" s="61" t="s">
        <v>89</v>
      </c>
      <c r="Q6" s="61" t="s">
        <v>90</v>
      </c>
      <c r="R6" s="61" t="s">
        <v>91</v>
      </c>
      <c r="S6" s="102"/>
      <c r="T6" s="102"/>
      <c r="U6" s="102"/>
      <c r="V6" s="102"/>
      <c r="W6" s="102"/>
      <c r="X6" s="102"/>
    </row>
    <row r="7" ht="15" customHeight="1" spans="1:24">
      <c r="A7" s="121">
        <v>1</v>
      </c>
      <c r="B7" s="121">
        <v>2</v>
      </c>
      <c r="C7" s="121">
        <v>3</v>
      </c>
      <c r="D7" s="121">
        <v>4</v>
      </c>
      <c r="E7" s="121">
        <v>5</v>
      </c>
      <c r="F7" s="121">
        <v>6</v>
      </c>
      <c r="G7" s="121" t="s">
        <v>388</v>
      </c>
      <c r="H7" s="121" t="s">
        <v>389</v>
      </c>
      <c r="I7" s="121">
        <v>9</v>
      </c>
      <c r="J7" s="121">
        <v>10</v>
      </c>
      <c r="K7" s="121">
        <v>11</v>
      </c>
      <c r="L7" s="121">
        <v>12</v>
      </c>
      <c r="M7" s="121" t="s">
        <v>390</v>
      </c>
      <c r="N7" s="121">
        <v>14</v>
      </c>
      <c r="O7" s="121">
        <v>15</v>
      </c>
      <c r="P7" s="121">
        <v>16</v>
      </c>
      <c r="Q7" s="121">
        <v>17</v>
      </c>
      <c r="R7" s="121">
        <v>18</v>
      </c>
      <c r="S7" s="121" t="s">
        <v>239</v>
      </c>
      <c r="T7" s="121">
        <v>20</v>
      </c>
      <c r="U7" s="121">
        <v>21</v>
      </c>
      <c r="V7" s="121">
        <v>22</v>
      </c>
      <c r="W7" s="121">
        <v>23</v>
      </c>
      <c r="X7" s="121">
        <v>24</v>
      </c>
    </row>
    <row r="8" ht="21" customHeight="1" spans="1:24">
      <c r="A8" s="122" t="s">
        <v>0</v>
      </c>
      <c r="B8" s="104"/>
      <c r="C8" s="104"/>
      <c r="D8" s="104"/>
      <c r="E8" s="123"/>
      <c r="F8" s="124">
        <v>168000</v>
      </c>
      <c r="G8" s="124">
        <v>582106.54</v>
      </c>
      <c r="H8" s="124">
        <v>582106.54</v>
      </c>
      <c r="I8" s="124">
        <v>582106.54</v>
      </c>
      <c r="J8" s="126" t="s">
        <v>100</v>
      </c>
      <c r="K8" s="126" t="s">
        <v>100</v>
      </c>
      <c r="L8" s="126" t="s">
        <v>100</v>
      </c>
      <c r="M8" s="126"/>
      <c r="N8" s="126" t="s">
        <v>100</v>
      </c>
      <c r="O8" s="126" t="s">
        <v>100</v>
      </c>
      <c r="P8" s="126" t="s">
        <v>100</v>
      </c>
      <c r="Q8" s="126" t="s">
        <v>100</v>
      </c>
      <c r="R8" s="126" t="s">
        <v>100</v>
      </c>
      <c r="S8" s="126" t="s">
        <v>100</v>
      </c>
      <c r="T8" s="126" t="s">
        <v>100</v>
      </c>
      <c r="U8" s="126" t="s">
        <v>100</v>
      </c>
      <c r="V8" s="126"/>
      <c r="W8" s="126" t="s">
        <v>100</v>
      </c>
      <c r="X8" s="126" t="s">
        <v>100</v>
      </c>
    </row>
    <row r="9" ht="21" customHeight="1" spans="1:24">
      <c r="A9" s="122" t="s">
        <v>391</v>
      </c>
      <c r="B9" s="104"/>
      <c r="C9" s="104"/>
      <c r="D9" s="104"/>
      <c r="E9" s="123"/>
      <c r="F9" s="124">
        <v>168000</v>
      </c>
      <c r="G9" s="124">
        <v>582106.54</v>
      </c>
      <c r="H9" s="124">
        <v>582106.54</v>
      </c>
      <c r="I9" s="124">
        <v>582106.54</v>
      </c>
      <c r="J9" s="126" t="s">
        <v>100</v>
      </c>
      <c r="K9" s="126" t="s">
        <v>100</v>
      </c>
      <c r="L9" s="126" t="s">
        <v>100</v>
      </c>
      <c r="M9" s="126"/>
      <c r="N9" s="126" t="s">
        <v>100</v>
      </c>
      <c r="O9" s="126" t="s">
        <v>100</v>
      </c>
      <c r="P9" s="126" t="s">
        <v>100</v>
      </c>
      <c r="Q9" s="126" t="s">
        <v>100</v>
      </c>
      <c r="R9" s="126" t="s">
        <v>100</v>
      </c>
      <c r="S9" s="126" t="s">
        <v>100</v>
      </c>
      <c r="T9" s="126" t="s">
        <v>100</v>
      </c>
      <c r="U9" s="126" t="s">
        <v>100</v>
      </c>
      <c r="V9" s="126"/>
      <c r="W9" s="126" t="s">
        <v>100</v>
      </c>
      <c r="X9" s="126" t="s">
        <v>100</v>
      </c>
    </row>
    <row r="10" ht="21" customHeight="1" spans="1:24">
      <c r="A10" s="122" t="s">
        <v>392</v>
      </c>
      <c r="B10" s="48" t="s">
        <v>393</v>
      </c>
      <c r="C10" s="48" t="s">
        <v>394</v>
      </c>
      <c r="D10" s="125" t="s">
        <v>395</v>
      </c>
      <c r="E10" s="126">
        <v>3</v>
      </c>
      <c r="F10" s="126">
        <v>3000</v>
      </c>
      <c r="G10" s="126">
        <v>3000</v>
      </c>
      <c r="H10" s="126">
        <v>3000</v>
      </c>
      <c r="I10" s="126">
        <v>3000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ht="21" customHeight="1" spans="1:24">
      <c r="A11" s="122" t="s">
        <v>392</v>
      </c>
      <c r="B11" s="48" t="s">
        <v>396</v>
      </c>
      <c r="C11" s="48" t="s">
        <v>397</v>
      </c>
      <c r="D11" s="125" t="s">
        <v>395</v>
      </c>
      <c r="E11" s="126">
        <v>10</v>
      </c>
      <c r="F11" s="126">
        <v>5000</v>
      </c>
      <c r="G11" s="126">
        <v>5000</v>
      </c>
      <c r="H11" s="126">
        <v>5000</v>
      </c>
      <c r="I11" s="126">
        <v>5000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ht="21" customHeight="1" spans="1:24">
      <c r="A12" s="122" t="s">
        <v>392</v>
      </c>
      <c r="B12" s="48" t="s">
        <v>398</v>
      </c>
      <c r="C12" s="48" t="s">
        <v>399</v>
      </c>
      <c r="D12" s="125" t="s">
        <v>400</v>
      </c>
      <c r="E12" s="126">
        <v>30</v>
      </c>
      <c r="F12" s="126">
        <v>150000</v>
      </c>
      <c r="G12" s="126">
        <v>150000</v>
      </c>
      <c r="H12" s="126">
        <v>150000</v>
      </c>
      <c r="I12" s="126">
        <v>150000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ht="21" customHeight="1" spans="1:24">
      <c r="A13" s="104" t="s">
        <v>392</v>
      </c>
      <c r="B13" s="48" t="s">
        <v>401</v>
      </c>
      <c r="C13" s="48" t="s">
        <v>402</v>
      </c>
      <c r="D13" s="125" t="s">
        <v>403</v>
      </c>
      <c r="E13" s="126">
        <v>13</v>
      </c>
      <c r="F13" s="126"/>
      <c r="G13" s="126">
        <v>164106.54</v>
      </c>
      <c r="H13" s="126">
        <v>164106.54</v>
      </c>
      <c r="I13" s="126">
        <v>164106.54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ht="21" customHeight="1" spans="1:24">
      <c r="A14" s="104" t="s">
        <v>392</v>
      </c>
      <c r="B14" s="48" t="s">
        <v>401</v>
      </c>
      <c r="C14" s="48" t="s">
        <v>402</v>
      </c>
      <c r="D14" s="125" t="s">
        <v>403</v>
      </c>
      <c r="E14" s="126">
        <v>10</v>
      </c>
      <c r="F14" s="126"/>
      <c r="G14" s="126">
        <v>250000</v>
      </c>
      <c r="H14" s="126">
        <v>250000</v>
      </c>
      <c r="I14" s="126">
        <v>250000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ht="21" customHeight="1" spans="1:24">
      <c r="A15" s="104" t="s">
        <v>392</v>
      </c>
      <c r="B15" s="48" t="s">
        <v>404</v>
      </c>
      <c r="C15" s="48" t="s">
        <v>399</v>
      </c>
      <c r="D15" s="125" t="s">
        <v>400</v>
      </c>
      <c r="E15" s="126">
        <v>2</v>
      </c>
      <c r="F15" s="126">
        <v>10000</v>
      </c>
      <c r="G15" s="126">
        <v>10000</v>
      </c>
      <c r="H15" s="126">
        <v>10000</v>
      </c>
      <c r="I15" s="126">
        <v>10000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ht="21" customHeight="1" spans="1:24">
      <c r="A16" s="127" t="s">
        <v>137</v>
      </c>
      <c r="B16" s="128"/>
      <c r="C16" s="128"/>
      <c r="D16" s="128"/>
      <c r="E16" s="129"/>
      <c r="F16" s="130">
        <f>SUM(F10:F15)</f>
        <v>168000</v>
      </c>
      <c r="G16" s="130">
        <f>SUM(G10:G15)</f>
        <v>582106.54</v>
      </c>
      <c r="H16" s="130">
        <f>SUM(H10:H15)</f>
        <v>582106.54</v>
      </c>
      <c r="I16" s="130">
        <f>SUM(I10:I15)</f>
        <v>582106.54</v>
      </c>
      <c r="J16" s="131" t="s">
        <v>100</v>
      </c>
      <c r="K16" s="131" t="s">
        <v>100</v>
      </c>
      <c r="L16" s="131" t="s">
        <v>100</v>
      </c>
      <c r="M16" s="131"/>
      <c r="N16" s="131" t="s">
        <v>100</v>
      </c>
      <c r="O16" s="131" t="s">
        <v>100</v>
      </c>
      <c r="P16" s="131" t="s">
        <v>100</v>
      </c>
      <c r="Q16" s="131" t="s">
        <v>100</v>
      </c>
      <c r="R16" s="131" t="s">
        <v>100</v>
      </c>
      <c r="S16" s="131" t="s">
        <v>100</v>
      </c>
      <c r="T16" s="131" t="s">
        <v>100</v>
      </c>
      <c r="U16" s="131" t="s">
        <v>100</v>
      </c>
      <c r="V16" s="131"/>
      <c r="W16" s="131" t="s">
        <v>100</v>
      </c>
      <c r="X16" s="131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6:E16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2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E14" sqref="E14"/>
    </sheetView>
  </sheetViews>
  <sheetFormatPr defaultColWidth="8.71296296296296" defaultRowHeight="14.25" customHeight="1"/>
  <cols>
    <col min="1" max="1" width="29.5740740740741" style="94" customWidth="1"/>
    <col min="2" max="6" width="20.712962962963" style="94" customWidth="1"/>
    <col min="7" max="10" width="10.1388888888889" style="35" customWidth="1"/>
    <col min="11" max="11" width="10.1388888888889" style="56" customWidth="1"/>
    <col min="12" max="22" width="10.1388888888889" style="35" customWidth="1"/>
    <col min="23" max="23" width="10.1388888888889" style="56" customWidth="1"/>
    <col min="24" max="24" width="10.1388888888889" style="35" customWidth="1"/>
    <col min="25" max="16384" width="8.71296296296296" style="56"/>
  </cols>
  <sheetData>
    <row r="1" s="53" customFormat="1" ht="13.5" customHeight="1" spans="1:24">
      <c r="A1" s="66"/>
      <c r="B1" s="66"/>
      <c r="C1" s="66"/>
      <c r="D1" s="66"/>
      <c r="E1" s="66"/>
      <c r="F1" s="66"/>
      <c r="G1" s="95"/>
      <c r="H1" s="95"/>
      <c r="I1" s="95"/>
      <c r="J1" s="95"/>
      <c r="K1" s="110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7"/>
      <c r="X1" s="117"/>
    </row>
    <row r="2" s="93" customFormat="1" ht="45" customHeight="1" spans="1:24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="54" customFormat="1" ht="26.1" customHeight="1" spans="1:24">
      <c r="A3" s="97" t="str">
        <f>"部门名称："&amp;封面!$A$2</f>
        <v>部门名称：巍山彝族回族自治县公安局</v>
      </c>
      <c r="B3" s="98"/>
      <c r="C3" s="98"/>
      <c r="D3" s="98"/>
      <c r="E3" s="98"/>
      <c r="F3" s="98"/>
      <c r="G3" s="71"/>
      <c r="H3" s="71"/>
      <c r="I3" s="71"/>
      <c r="J3" s="71"/>
      <c r="K3" s="112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18" t="s">
        <v>21</v>
      </c>
      <c r="X3" s="118"/>
    </row>
    <row r="4" ht="15.75" customHeight="1" spans="1:24">
      <c r="A4" s="61" t="s">
        <v>308</v>
      </c>
      <c r="B4" s="61" t="s">
        <v>405</v>
      </c>
      <c r="C4" s="61" t="s">
        <v>406</v>
      </c>
      <c r="D4" s="61" t="s">
        <v>407</v>
      </c>
      <c r="E4" s="61" t="s">
        <v>408</v>
      </c>
      <c r="F4" s="61" t="s">
        <v>409</v>
      </c>
      <c r="G4" s="99" t="s">
        <v>79</v>
      </c>
      <c r="H4" s="100" t="s">
        <v>80</v>
      </c>
      <c r="I4" s="113"/>
      <c r="J4" s="113"/>
      <c r="K4" s="113"/>
      <c r="L4" s="113"/>
      <c r="M4" s="113"/>
      <c r="N4" s="113"/>
      <c r="O4" s="113"/>
      <c r="P4" s="113"/>
      <c r="Q4" s="113"/>
      <c r="R4" s="119"/>
      <c r="S4" s="100" t="s">
        <v>67</v>
      </c>
      <c r="T4" s="113"/>
      <c r="U4" s="113"/>
      <c r="V4" s="113"/>
      <c r="W4" s="113"/>
      <c r="X4" s="119"/>
    </row>
    <row r="5" ht="17.25" customHeight="1" spans="1:24">
      <c r="A5" s="61"/>
      <c r="B5" s="61"/>
      <c r="C5" s="61"/>
      <c r="D5" s="61"/>
      <c r="E5" s="61"/>
      <c r="F5" s="61"/>
      <c r="G5" s="101"/>
      <c r="H5" s="99" t="s">
        <v>81</v>
      </c>
      <c r="I5" s="114" t="s">
        <v>82</v>
      </c>
      <c r="J5" s="61" t="s">
        <v>83</v>
      </c>
      <c r="K5" s="61" t="s">
        <v>84</v>
      </c>
      <c r="L5" s="61" t="s">
        <v>85</v>
      </c>
      <c r="M5" s="61" t="s">
        <v>86</v>
      </c>
      <c r="N5" s="61"/>
      <c r="O5" s="61"/>
      <c r="P5" s="61"/>
      <c r="Q5" s="61"/>
      <c r="R5" s="61"/>
      <c r="S5" s="99" t="s">
        <v>81</v>
      </c>
      <c r="T5" s="99" t="s">
        <v>82</v>
      </c>
      <c r="U5" s="99" t="s">
        <v>83</v>
      </c>
      <c r="V5" s="99" t="s">
        <v>84</v>
      </c>
      <c r="W5" s="99" t="s">
        <v>85</v>
      </c>
      <c r="X5" s="99" t="s">
        <v>86</v>
      </c>
    </row>
    <row r="6" ht="30" customHeight="1" spans="1:24">
      <c r="A6" s="61"/>
      <c r="B6" s="61"/>
      <c r="C6" s="61"/>
      <c r="D6" s="61"/>
      <c r="E6" s="61"/>
      <c r="F6" s="61"/>
      <c r="G6" s="102"/>
      <c r="H6" s="102"/>
      <c r="I6" s="115"/>
      <c r="J6" s="61"/>
      <c r="K6" s="61"/>
      <c r="L6" s="61"/>
      <c r="M6" s="61" t="s">
        <v>81</v>
      </c>
      <c r="N6" s="61" t="s">
        <v>87</v>
      </c>
      <c r="O6" s="61" t="s">
        <v>88</v>
      </c>
      <c r="P6" s="61" t="s">
        <v>89</v>
      </c>
      <c r="Q6" s="61" t="s">
        <v>90</v>
      </c>
      <c r="R6" s="61" t="s">
        <v>91</v>
      </c>
      <c r="S6" s="102"/>
      <c r="T6" s="102"/>
      <c r="U6" s="102"/>
      <c r="V6" s="102"/>
      <c r="W6" s="102"/>
      <c r="X6" s="102"/>
    </row>
    <row r="7" ht="15" customHeight="1" spans="1:24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 t="s">
        <v>388</v>
      </c>
      <c r="H7" s="103" t="s">
        <v>389</v>
      </c>
      <c r="I7" s="103">
        <v>9</v>
      </c>
      <c r="J7" s="103">
        <v>10</v>
      </c>
      <c r="K7" s="103">
        <v>11</v>
      </c>
      <c r="L7" s="103">
        <v>12</v>
      </c>
      <c r="M7" s="103" t="s">
        <v>390</v>
      </c>
      <c r="N7" s="103">
        <v>14</v>
      </c>
      <c r="O7" s="103">
        <v>15</v>
      </c>
      <c r="P7" s="103">
        <v>16</v>
      </c>
      <c r="Q7" s="103">
        <v>17</v>
      </c>
      <c r="R7" s="103">
        <v>18</v>
      </c>
      <c r="S7" s="103" t="s">
        <v>239</v>
      </c>
      <c r="T7" s="103">
        <v>20</v>
      </c>
      <c r="U7" s="103">
        <v>21</v>
      </c>
      <c r="V7" s="103">
        <v>22</v>
      </c>
      <c r="W7" s="103">
        <v>23</v>
      </c>
      <c r="X7" s="103">
        <v>24</v>
      </c>
    </row>
    <row r="8" ht="22.5" customHeight="1" spans="1:24">
      <c r="A8" s="104" t="s">
        <v>379</v>
      </c>
      <c r="B8" s="105"/>
      <c r="C8" s="105"/>
      <c r="D8" s="105"/>
      <c r="E8" s="105"/>
      <c r="F8" s="105"/>
      <c r="G8" s="106" t="s">
        <v>100</v>
      </c>
      <c r="H8" s="106" t="s">
        <v>100</v>
      </c>
      <c r="I8" s="106" t="s">
        <v>100</v>
      </c>
      <c r="J8" s="106" t="s">
        <v>100</v>
      </c>
      <c r="K8" s="106" t="s">
        <v>100</v>
      </c>
      <c r="L8" s="106" t="s">
        <v>100</v>
      </c>
      <c r="M8" s="106" t="s">
        <v>100</v>
      </c>
      <c r="N8" s="106" t="s">
        <v>100</v>
      </c>
      <c r="O8" s="106"/>
      <c r="P8" s="106"/>
      <c r="Q8" s="106"/>
      <c r="R8" s="106"/>
      <c r="S8" s="106"/>
      <c r="T8" s="106"/>
      <c r="U8" s="106"/>
      <c r="V8" s="106"/>
      <c r="W8" s="106" t="s">
        <v>100</v>
      </c>
      <c r="X8" s="106" t="s">
        <v>100</v>
      </c>
    </row>
    <row r="9" ht="22.5" customHeight="1" spans="1:24">
      <c r="A9" s="18"/>
      <c r="B9" s="105"/>
      <c r="C9" s="105"/>
      <c r="D9" s="105"/>
      <c r="E9" s="105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ht="22.5" customHeight="1" spans="1:24">
      <c r="A10" s="49"/>
      <c r="B10" s="105"/>
      <c r="C10" s="105"/>
      <c r="D10" s="105"/>
      <c r="E10" s="105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ht="22.5" customHeight="1" spans="1:24">
      <c r="A11" s="49"/>
      <c r="B11" s="105"/>
      <c r="C11" s="105"/>
      <c r="D11" s="105"/>
      <c r="E11" s="105"/>
      <c r="F11" s="105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ht="22.5" customHeight="1" spans="1:24">
      <c r="A12" s="18"/>
      <c r="B12" s="105"/>
      <c r="C12" s="105"/>
      <c r="D12" s="105"/>
      <c r="E12" s="105"/>
      <c r="F12" s="105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ht="22.5" customHeight="1" spans="1:24">
      <c r="A13" s="49"/>
      <c r="B13" s="105"/>
      <c r="C13" s="105"/>
      <c r="D13" s="105"/>
      <c r="E13" s="105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ht="22.5" customHeight="1" spans="1:24">
      <c r="A14" s="49"/>
      <c r="B14" s="105"/>
      <c r="C14" s="105"/>
      <c r="D14" s="105"/>
      <c r="E14" s="105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ht="22.5" customHeight="1" spans="1:24">
      <c r="A15" s="18"/>
      <c r="B15" s="105"/>
      <c r="C15" s="105"/>
      <c r="D15" s="105"/>
      <c r="E15" s="105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ht="22.5" customHeight="1" spans="1:24">
      <c r="A16" s="49"/>
      <c r="B16" s="105"/>
      <c r="C16" s="105"/>
      <c r="D16" s="105"/>
      <c r="E16" s="105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</row>
    <row r="17" ht="22.5" customHeight="1" spans="1:24">
      <c r="A17" s="49"/>
      <c r="B17" s="105"/>
      <c r="C17" s="105"/>
      <c r="D17" s="105"/>
      <c r="E17" s="105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</row>
    <row r="18" ht="22.5" customHeight="1" spans="1:24">
      <c r="A18" s="105"/>
      <c r="B18" s="105"/>
      <c r="C18" s="105"/>
      <c r="D18" s="105"/>
      <c r="E18" s="105"/>
      <c r="F18" s="105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ht="22.5" customHeight="1" spans="1:24">
      <c r="A19" s="105"/>
      <c r="B19" s="104"/>
      <c r="C19" s="104"/>
      <c r="D19" s="104"/>
      <c r="E19" s="104"/>
      <c r="F19" s="104"/>
      <c r="G19" s="106" t="s">
        <v>100</v>
      </c>
      <c r="H19" s="106" t="s">
        <v>100</v>
      </c>
      <c r="I19" s="106" t="s">
        <v>100</v>
      </c>
      <c r="J19" s="106" t="s">
        <v>100</v>
      </c>
      <c r="K19" s="106" t="s">
        <v>100</v>
      </c>
      <c r="L19" s="106" t="s">
        <v>100</v>
      </c>
      <c r="M19" s="106" t="s">
        <v>100</v>
      </c>
      <c r="N19" s="106" t="s">
        <v>100</v>
      </c>
      <c r="O19" s="106"/>
      <c r="P19" s="106"/>
      <c r="Q19" s="106"/>
      <c r="R19" s="106"/>
      <c r="S19" s="106"/>
      <c r="T19" s="106"/>
      <c r="U19" s="106"/>
      <c r="V19" s="106"/>
      <c r="W19" s="106" t="s">
        <v>100</v>
      </c>
      <c r="X19" s="106" t="s">
        <v>100</v>
      </c>
    </row>
    <row r="20" ht="22.5" customHeight="1" spans="1:24">
      <c r="A20" s="107" t="s">
        <v>137</v>
      </c>
      <c r="B20" s="107"/>
      <c r="C20" s="107"/>
      <c r="D20" s="107"/>
      <c r="E20" s="107"/>
      <c r="F20" s="107"/>
      <c r="G20" s="108"/>
      <c r="H20" s="108"/>
      <c r="I20" s="108"/>
      <c r="J20" s="108"/>
      <c r="K20" s="116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16"/>
      <c r="X20" s="108"/>
    </row>
    <row r="21" ht="22.5" customHeight="1" spans="1:2">
      <c r="A21" s="34" t="s">
        <v>380</v>
      </c>
      <c r="B21" s="109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20:F2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Q9"/>
  <sheetViews>
    <sheetView showZeros="0" view="pageBreakPreview" zoomScaleNormal="100" workbookViewId="0">
      <pane xSplit="1" ySplit="6" topLeftCell="C7" activePane="bottomRight" state="frozen"/>
      <selection/>
      <selection pane="topRight"/>
      <selection pane="bottomLeft"/>
      <selection pane="bottomRight" activeCell="H10" sqref="H10"/>
    </sheetView>
  </sheetViews>
  <sheetFormatPr defaultColWidth="9.13888888888889" defaultRowHeight="14.25" customHeight="1"/>
  <cols>
    <col min="1" max="1" width="37.712962962963" style="35" customWidth="1"/>
    <col min="2" max="2" width="29.287037037037" style="35" customWidth="1"/>
    <col min="3" max="6" width="13.4259259259259" style="35" customWidth="1"/>
    <col min="7" max="7" width="11.287037037037" style="35" customWidth="1"/>
    <col min="8" max="17" width="10.287037037037" style="35" customWidth="1"/>
    <col min="18" max="16384" width="9.13888888888889" style="56"/>
  </cols>
  <sheetData>
    <row r="1" s="53" customFormat="1" ht="13.5" customHeight="1" spans="1:17">
      <c r="A1" s="66"/>
      <c r="B1" s="66"/>
      <c r="C1" s="66"/>
      <c r="D1" s="66"/>
      <c r="E1" s="67"/>
      <c r="F1" s="67"/>
      <c r="G1" s="67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="53" customFormat="1" ht="35.1" customHeight="1" spans="1:17">
      <c r="A2" s="69" t="s">
        <v>16</v>
      </c>
      <c r="B2" s="6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="54" customFormat="1" ht="24" customHeight="1" spans="1:17">
      <c r="A3" s="70" t="str">
        <f>"部门名称："&amp;封面!$A$2</f>
        <v>部门名称：巍山彝族回族自治县公安局</v>
      </c>
      <c r="B3" s="70"/>
      <c r="C3" s="71"/>
      <c r="D3" s="71"/>
      <c r="E3" s="71"/>
      <c r="F3" s="72"/>
      <c r="G3" s="72"/>
      <c r="H3" s="73"/>
      <c r="I3" s="73"/>
      <c r="J3" s="73"/>
      <c r="K3" s="73"/>
      <c r="L3" s="73"/>
      <c r="M3" s="91"/>
      <c r="N3" s="91"/>
      <c r="O3" s="92" t="s">
        <v>21</v>
      </c>
      <c r="P3" s="92"/>
      <c r="Q3" s="92"/>
    </row>
    <row r="4" ht="19.5" customHeight="1" spans="1:17">
      <c r="A4" s="62" t="s">
        <v>308</v>
      </c>
      <c r="B4" s="74" t="s">
        <v>175</v>
      </c>
      <c r="C4" s="62" t="s">
        <v>410</v>
      </c>
      <c r="D4" s="62"/>
      <c r="E4" s="62"/>
      <c r="F4" s="62"/>
      <c r="G4" s="75" t="s">
        <v>411</v>
      </c>
      <c r="H4" s="76"/>
      <c r="I4" s="76"/>
      <c r="J4" s="76"/>
      <c r="K4" s="76"/>
      <c r="L4" s="76"/>
      <c r="M4" s="76"/>
      <c r="N4" s="76"/>
      <c r="O4" s="76"/>
      <c r="P4" s="76"/>
      <c r="Q4" s="76"/>
    </row>
    <row r="5" ht="40.5" customHeight="1" spans="1:17">
      <c r="A5" s="62"/>
      <c r="B5" s="77"/>
      <c r="C5" s="62" t="s">
        <v>79</v>
      </c>
      <c r="D5" s="61" t="s">
        <v>82</v>
      </c>
      <c r="E5" s="61" t="s">
        <v>83</v>
      </c>
      <c r="F5" s="61" t="s">
        <v>84</v>
      </c>
      <c r="G5" s="78" t="s">
        <v>79</v>
      </c>
      <c r="H5" s="79" t="s">
        <v>412</v>
      </c>
      <c r="I5" s="79" t="s">
        <v>413</v>
      </c>
      <c r="J5" s="79" t="s">
        <v>414</v>
      </c>
      <c r="K5" s="79" t="s">
        <v>415</v>
      </c>
      <c r="L5" s="79" t="s">
        <v>416</v>
      </c>
      <c r="M5" s="79" t="s">
        <v>417</v>
      </c>
      <c r="N5" s="79" t="s">
        <v>418</v>
      </c>
      <c r="O5" s="79" t="s">
        <v>419</v>
      </c>
      <c r="P5" s="79" t="s">
        <v>420</v>
      </c>
      <c r="Q5" s="79" t="s">
        <v>421</v>
      </c>
    </row>
    <row r="6" ht="19.5" customHeight="1" spans="1:17">
      <c r="A6" s="80">
        <v>1</v>
      </c>
      <c r="B6" s="80">
        <v>2</v>
      </c>
      <c r="C6" s="80" t="s">
        <v>422</v>
      </c>
      <c r="D6" s="81">
        <v>4</v>
      </c>
      <c r="E6" s="80">
        <v>5</v>
      </c>
      <c r="F6" s="80">
        <v>6</v>
      </c>
      <c r="G6" s="82" t="s">
        <v>423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  <c r="P6" s="83">
        <v>16</v>
      </c>
      <c r="Q6" s="83">
        <v>17</v>
      </c>
    </row>
    <row r="7" s="56" customFormat="1" ht="19.5" customHeight="1" spans="1:17">
      <c r="A7" s="19" t="s">
        <v>379</v>
      </c>
      <c r="B7" s="84"/>
      <c r="C7" s="85" t="s">
        <v>100</v>
      </c>
      <c r="D7" s="85" t="s">
        <v>100</v>
      </c>
      <c r="E7" s="86" t="s">
        <v>100</v>
      </c>
      <c r="F7" s="86" t="s">
        <v>100</v>
      </c>
      <c r="G7" s="86"/>
      <c r="H7" s="85" t="s">
        <v>100</v>
      </c>
      <c r="I7" s="85" t="s">
        <v>100</v>
      </c>
      <c r="J7" s="85" t="s">
        <v>100</v>
      </c>
      <c r="K7" s="85" t="s">
        <v>100</v>
      </c>
      <c r="L7" s="85" t="s">
        <v>100</v>
      </c>
      <c r="M7" s="85" t="s">
        <v>100</v>
      </c>
      <c r="N7" s="85" t="s">
        <v>100</v>
      </c>
      <c r="O7" s="85" t="s">
        <v>100</v>
      </c>
      <c r="P7" s="85"/>
      <c r="Q7" s="85" t="s">
        <v>100</v>
      </c>
    </row>
    <row r="8" s="56" customFormat="1" ht="19.5" customHeight="1" spans="1:17">
      <c r="A8" s="87"/>
      <c r="B8" s="88"/>
      <c r="C8" s="89"/>
      <c r="D8" s="89"/>
      <c r="E8" s="90"/>
      <c r="F8" s="90"/>
      <c r="G8" s="90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="56" customFormat="1" ht="20.25" customHeight="1" spans="1:17">
      <c r="A9" s="55" t="s">
        <v>380</v>
      </c>
      <c r="B9" s="5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</sheetData>
  <sheetProtection formatCells="0" formatColumns="0" formatRows="0" insertRows="0" insertColumns="0" insertHyperlinks="0" deleteColumns="0" deleteRows="0" sort="0" autoFilter="0" pivotTables="0"/>
  <mergeCells count="7">
    <mergeCell ref="A2:Q2"/>
    <mergeCell ref="A3:L3"/>
    <mergeCell ref="O3:Q3"/>
    <mergeCell ref="C4:F4"/>
    <mergeCell ref="G4:Q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7" sqref="A7"/>
    </sheetView>
  </sheetViews>
  <sheetFormatPr defaultColWidth="9.13888888888889" defaultRowHeight="12" outlineLevelRow="7"/>
  <cols>
    <col min="1" max="1" width="28.1388888888889" style="55" customWidth="1"/>
    <col min="2" max="2" width="17.712962962963" style="55" customWidth="1"/>
    <col min="3" max="3" width="29" style="55" customWidth="1"/>
    <col min="4" max="6" width="17.712962962963" style="55" customWidth="1"/>
    <col min="7" max="7" width="17.712962962963" style="56" customWidth="1"/>
    <col min="8" max="8" width="17.712962962963" style="55" customWidth="1"/>
    <col min="9" max="10" width="17.712962962963" style="56" customWidth="1"/>
    <col min="11" max="11" width="17.712962962963" style="55" customWidth="1"/>
    <col min="12" max="16384" width="9.13888888888889" style="56"/>
  </cols>
  <sheetData>
    <row r="1" s="53" customFormat="1" customHeight="1" spans="1:11">
      <c r="A1" s="57"/>
      <c r="B1" s="57"/>
      <c r="C1" s="57"/>
      <c r="D1" s="57"/>
      <c r="E1" s="57"/>
      <c r="F1" s="57"/>
      <c r="H1" s="57"/>
      <c r="K1" s="65"/>
    </row>
    <row r="2" s="53" customFormat="1" ht="36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4" customFormat="1" ht="24" customHeight="1" spans="1:11">
      <c r="A3" s="59" t="str">
        <f>"部门名称："&amp;封面!$A$2</f>
        <v>部门名称：巍山彝族回族自治县公安局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308</v>
      </c>
      <c r="B4" s="61" t="s">
        <v>216</v>
      </c>
      <c r="C4" s="61" t="s">
        <v>309</v>
      </c>
      <c r="D4" s="61" t="s">
        <v>310</v>
      </c>
      <c r="E4" s="61" t="s">
        <v>311</v>
      </c>
      <c r="F4" s="61" t="s">
        <v>312</v>
      </c>
      <c r="G4" s="62" t="s">
        <v>313</v>
      </c>
      <c r="H4" s="61" t="s">
        <v>314</v>
      </c>
      <c r="I4" s="62" t="s">
        <v>315</v>
      </c>
      <c r="J4" s="62" t="s">
        <v>316</v>
      </c>
      <c r="K4" s="61" t="s">
        <v>317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30" customHeight="1" spans="1:11">
      <c r="A6" s="19" t="s">
        <v>379</v>
      </c>
      <c r="B6" s="19"/>
      <c r="C6" s="19"/>
      <c r="D6" s="19"/>
      <c r="E6" s="19"/>
      <c r="F6" s="19"/>
      <c r="G6" s="63"/>
      <c r="H6" s="19"/>
      <c r="I6" s="63"/>
      <c r="J6" s="63"/>
      <c r="K6" s="19"/>
    </row>
    <row r="7" ht="30" customHeight="1" spans="1:11">
      <c r="A7" s="64"/>
      <c r="B7" s="64"/>
      <c r="C7" s="19"/>
      <c r="D7" s="19"/>
      <c r="E7" s="19"/>
      <c r="F7" s="19"/>
      <c r="G7" s="63"/>
      <c r="H7" s="19"/>
      <c r="I7" s="63"/>
      <c r="J7" s="63"/>
      <c r="K7" s="19"/>
    </row>
    <row r="8" ht="17.25" customHeight="1" spans="1:3">
      <c r="A8" s="55" t="s">
        <v>380</v>
      </c>
      <c r="C8" s="3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5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16" sqref="$A16:$XFD16"/>
    </sheetView>
  </sheetViews>
  <sheetFormatPr defaultColWidth="9.13888888888889" defaultRowHeight="12" outlineLevelCol="7"/>
  <cols>
    <col min="1" max="5" width="31.4259259259259" style="27" customWidth="1"/>
    <col min="6" max="8" width="16.712962962963" style="27" customWidth="1"/>
    <col min="9" max="16384" width="9.13888888888889" style="27"/>
  </cols>
  <sheetData>
    <row r="1" s="37" customFormat="1" spans="8:8">
      <c r="H1" s="38"/>
    </row>
    <row r="2" s="37" customFormat="1" ht="26.4" spans="1:8">
      <c r="A2" s="39" t="s">
        <v>18</v>
      </c>
      <c r="B2" s="39"/>
      <c r="C2" s="39"/>
      <c r="D2" s="39"/>
      <c r="E2" s="39"/>
      <c r="F2" s="39"/>
      <c r="G2" s="39"/>
      <c r="H2" s="39"/>
    </row>
    <row r="3" s="37" customFormat="1" ht="24" customHeight="1" spans="1:8">
      <c r="A3" s="40" t="str">
        <f>"部门名称："&amp;封面!$A$2</f>
        <v>部门名称：巍山彝族回族自治县公安局</v>
      </c>
      <c r="B3" s="40"/>
      <c r="G3" s="41" t="s">
        <v>21</v>
      </c>
      <c r="H3" s="41"/>
    </row>
    <row r="4" ht="18" customHeight="1" spans="1:8">
      <c r="A4" s="42" t="s">
        <v>215</v>
      </c>
      <c r="B4" s="42" t="s">
        <v>424</v>
      </c>
      <c r="C4" s="42" t="s">
        <v>425</v>
      </c>
      <c r="D4" s="42" t="s">
        <v>426</v>
      </c>
      <c r="E4" s="42" t="s">
        <v>427</v>
      </c>
      <c r="F4" s="42" t="s">
        <v>428</v>
      </c>
      <c r="G4" s="42"/>
      <c r="H4" s="42"/>
    </row>
    <row r="5" ht="18" customHeight="1" spans="1:8">
      <c r="A5" s="42"/>
      <c r="B5" s="42"/>
      <c r="C5" s="42"/>
      <c r="D5" s="42"/>
      <c r="E5" s="42"/>
      <c r="F5" s="43" t="s">
        <v>386</v>
      </c>
      <c r="G5" s="43" t="s">
        <v>429</v>
      </c>
      <c r="H5" s="43" t="s">
        <v>430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0" customHeight="1" spans="1:8">
      <c r="A7" s="14" t="s">
        <v>0</v>
      </c>
      <c r="B7" s="45"/>
      <c r="C7" s="45"/>
      <c r="D7" s="45"/>
      <c r="E7" s="45"/>
      <c r="F7" s="46"/>
      <c r="G7" s="46"/>
      <c r="H7" s="47"/>
    </row>
    <row r="8" ht="30" customHeight="1" spans="1:8">
      <c r="A8" s="18" t="s">
        <v>0</v>
      </c>
      <c r="B8" s="48"/>
      <c r="C8" s="48"/>
      <c r="D8" s="48"/>
      <c r="E8" s="48"/>
      <c r="F8" s="46"/>
      <c r="G8" s="46"/>
      <c r="H8" s="47"/>
    </row>
    <row r="9" ht="30" customHeight="1" spans="1:8">
      <c r="A9" s="18"/>
      <c r="B9" s="14" t="s">
        <v>431</v>
      </c>
      <c r="C9" s="14" t="s">
        <v>394</v>
      </c>
      <c r="D9" s="14" t="s">
        <v>393</v>
      </c>
      <c r="E9" s="14" t="s">
        <v>395</v>
      </c>
      <c r="F9" s="14">
        <v>3</v>
      </c>
      <c r="G9" s="14">
        <v>1000</v>
      </c>
      <c r="H9" s="14">
        <v>3000</v>
      </c>
    </row>
    <row r="10" ht="30" customHeight="1" spans="1:8">
      <c r="A10" s="49"/>
      <c r="B10" s="14" t="s">
        <v>431</v>
      </c>
      <c r="C10" s="14" t="s">
        <v>397</v>
      </c>
      <c r="D10" s="14" t="s">
        <v>396</v>
      </c>
      <c r="E10" s="14" t="s">
        <v>395</v>
      </c>
      <c r="F10" s="14">
        <v>10</v>
      </c>
      <c r="G10" s="14">
        <v>500</v>
      </c>
      <c r="H10" s="14">
        <v>5000</v>
      </c>
    </row>
    <row r="11" ht="30" customHeight="1" spans="1:8">
      <c r="A11" s="49"/>
      <c r="B11" s="14" t="s">
        <v>432</v>
      </c>
      <c r="C11" s="14" t="s">
        <v>399</v>
      </c>
      <c r="D11" s="14" t="s">
        <v>398</v>
      </c>
      <c r="E11" s="14" t="s">
        <v>400</v>
      </c>
      <c r="F11" s="14">
        <v>30</v>
      </c>
      <c r="G11" s="14">
        <v>5000</v>
      </c>
      <c r="H11" s="14">
        <v>150000</v>
      </c>
    </row>
    <row r="12" ht="30" customHeight="1" spans="1:8">
      <c r="A12" s="18"/>
      <c r="B12" s="14" t="s">
        <v>432</v>
      </c>
      <c r="C12" s="14" t="s">
        <v>402</v>
      </c>
      <c r="D12" s="14" t="s">
        <v>401</v>
      </c>
      <c r="E12" s="14" t="s">
        <v>403</v>
      </c>
      <c r="F12" s="14">
        <v>13</v>
      </c>
      <c r="G12" s="14">
        <v>12623.58</v>
      </c>
      <c r="H12" s="14">
        <v>164106.54</v>
      </c>
    </row>
    <row r="13" ht="30" customHeight="1" spans="1:8">
      <c r="A13" s="49"/>
      <c r="B13" s="14" t="s">
        <v>432</v>
      </c>
      <c r="C13" s="14" t="s">
        <v>402</v>
      </c>
      <c r="D13" s="14" t="s">
        <v>401</v>
      </c>
      <c r="E13" s="14" t="s">
        <v>403</v>
      </c>
      <c r="F13" s="14">
        <v>10</v>
      </c>
      <c r="G13" s="14">
        <v>25000</v>
      </c>
      <c r="H13" s="14">
        <v>250000</v>
      </c>
    </row>
    <row r="14" ht="30" customHeight="1" spans="1:8">
      <c r="A14" s="49"/>
      <c r="B14" s="14" t="s">
        <v>432</v>
      </c>
      <c r="C14" s="14" t="s">
        <v>399</v>
      </c>
      <c r="D14" s="14" t="s">
        <v>404</v>
      </c>
      <c r="E14" s="14" t="s">
        <v>400</v>
      </c>
      <c r="F14" s="14">
        <v>2</v>
      </c>
      <c r="G14" s="14">
        <v>5000</v>
      </c>
      <c r="H14" s="14">
        <v>10000</v>
      </c>
    </row>
    <row r="15" ht="30" customHeight="1" spans="1:8">
      <c r="A15" s="50" t="s">
        <v>79</v>
      </c>
      <c r="B15" s="51"/>
      <c r="C15" s="51"/>
      <c r="D15" s="51"/>
      <c r="E15" s="51"/>
      <c r="F15" s="51"/>
      <c r="G15" s="52"/>
      <c r="H15" s="47">
        <f>SUM(H9:H14)</f>
        <v>582106.54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3" sqref="A13"/>
    </sheetView>
  </sheetViews>
  <sheetFormatPr defaultColWidth="9.13888888888889" defaultRowHeight="14.25" customHeight="1"/>
  <cols>
    <col min="1" max="1" width="18.287037037037" style="1" customWidth="1"/>
    <col min="2" max="2" width="31.8518518518519" style="1" customWidth="1"/>
    <col min="3" max="3" width="23.8518518518519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"部门名称："&amp;封面!$A$2</f>
        <v>部门名称：巍山彝族回族自治县公安局</v>
      </c>
      <c r="B3" s="7"/>
      <c r="C3" s="7"/>
      <c r="D3" s="7"/>
      <c r="E3" s="7"/>
      <c r="F3" s="7"/>
      <c r="G3" s="7"/>
      <c r="H3" s="7"/>
      <c r="I3" s="7"/>
      <c r="J3" s="7"/>
      <c r="K3" s="9" t="s">
        <v>21</v>
      </c>
    </row>
    <row r="4" ht="35.25" customHeight="1" spans="1:11">
      <c r="A4" s="10" t="s">
        <v>283</v>
      </c>
      <c r="B4" s="10" t="s">
        <v>217</v>
      </c>
      <c r="C4" s="10" t="s">
        <v>284</v>
      </c>
      <c r="D4" s="11" t="s">
        <v>218</v>
      </c>
      <c r="E4" s="11" t="s">
        <v>219</v>
      </c>
      <c r="F4" s="11" t="s">
        <v>285</v>
      </c>
      <c r="G4" s="11" t="s">
        <v>286</v>
      </c>
      <c r="H4" s="12" t="s">
        <v>433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79</v>
      </c>
      <c r="I5" s="11" t="s">
        <v>82</v>
      </c>
      <c r="J5" s="11" t="s">
        <v>83</v>
      </c>
      <c r="K5" s="11" t="s">
        <v>84</v>
      </c>
    </row>
    <row r="6" ht="15.95" customHeight="1" spans="1:1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36">
        <v>10</v>
      </c>
      <c r="K6" s="36">
        <v>11</v>
      </c>
    </row>
    <row r="7" ht="35.25" customHeight="1" spans="1:11">
      <c r="A7" s="29" t="s">
        <v>379</v>
      </c>
      <c r="B7" s="30" t="s">
        <v>100</v>
      </c>
      <c r="C7" s="29"/>
      <c r="D7" s="29"/>
      <c r="E7" s="29"/>
      <c r="F7" s="29"/>
      <c r="G7" s="29"/>
      <c r="H7" s="31" t="s">
        <v>100</v>
      </c>
      <c r="I7" s="31" t="s">
        <v>100</v>
      </c>
      <c r="J7" s="31" t="s">
        <v>100</v>
      </c>
      <c r="K7" s="31"/>
    </row>
    <row r="8" ht="35.25" customHeight="1" spans="1:11">
      <c r="A8" s="29"/>
      <c r="B8" s="30"/>
      <c r="C8" s="29"/>
      <c r="D8" s="29"/>
      <c r="E8" s="29"/>
      <c r="F8" s="29"/>
      <c r="G8" s="29"/>
      <c r="H8" s="31"/>
      <c r="I8" s="31"/>
      <c r="J8" s="31"/>
      <c r="K8" s="31"/>
    </row>
    <row r="9" ht="35.25" customHeight="1" spans="1:11">
      <c r="A9" s="29"/>
      <c r="B9" s="30"/>
      <c r="C9" s="29"/>
      <c r="D9" s="29"/>
      <c r="E9" s="29"/>
      <c r="F9" s="29"/>
      <c r="G9" s="29"/>
      <c r="H9" s="31"/>
      <c r="I9" s="31"/>
      <c r="J9" s="31"/>
      <c r="K9" s="31"/>
    </row>
    <row r="10" ht="35.25" customHeight="1" spans="1:11">
      <c r="A10" s="29"/>
      <c r="B10" s="30"/>
      <c r="C10" s="29"/>
      <c r="D10" s="29"/>
      <c r="E10" s="29"/>
      <c r="F10" s="29"/>
      <c r="G10" s="29"/>
      <c r="H10" s="31"/>
      <c r="I10" s="31"/>
      <c r="J10" s="31"/>
      <c r="K10" s="31"/>
    </row>
    <row r="11" ht="35.25" customHeight="1" spans="1:11">
      <c r="A11" s="30" t="s">
        <v>100</v>
      </c>
      <c r="B11" s="30" t="s">
        <v>100</v>
      </c>
      <c r="C11" s="30" t="s">
        <v>100</v>
      </c>
      <c r="D11" s="30" t="s">
        <v>100</v>
      </c>
      <c r="E11" s="30" t="s">
        <v>100</v>
      </c>
      <c r="F11" s="30" t="s">
        <v>100</v>
      </c>
      <c r="G11" s="30" t="s">
        <v>100</v>
      </c>
      <c r="H11" s="26" t="s">
        <v>100</v>
      </c>
      <c r="I11" s="26" t="s">
        <v>100</v>
      </c>
      <c r="J11" s="26" t="s">
        <v>100</v>
      </c>
      <c r="K11" s="26"/>
    </row>
    <row r="12" ht="35.25" customHeight="1" spans="1:11">
      <c r="A12" s="32" t="s">
        <v>137</v>
      </c>
      <c r="B12" s="33"/>
      <c r="C12" s="33"/>
      <c r="D12" s="33"/>
      <c r="E12" s="33"/>
      <c r="F12" s="33"/>
      <c r="G12" s="33"/>
      <c r="H12" s="26" t="s">
        <v>100</v>
      </c>
      <c r="I12" s="26" t="s">
        <v>100</v>
      </c>
      <c r="J12" s="26" t="s">
        <v>100</v>
      </c>
      <c r="K12" s="26"/>
    </row>
    <row r="13" s="27" customFormat="1" ht="29.25" customHeight="1" spans="1:2">
      <c r="A13" s="34" t="s">
        <v>380</v>
      </c>
      <c r="B13" s="35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topLeftCell="A4" workbookViewId="0">
      <selection activeCell="A17" sqref="A17"/>
    </sheetView>
  </sheetViews>
  <sheetFormatPr defaultColWidth="0" defaultRowHeight="15" zeroHeight="1"/>
  <cols>
    <col min="1" max="1" width="75.712962962963" style="244" customWidth="1"/>
    <col min="2" max="16384" width="9.13888888888889" style="245" hidden="1"/>
  </cols>
  <sheetData>
    <row r="1" ht="41.25" customHeight="1" spans="1:1">
      <c r="A1" s="246" t="s">
        <v>2</v>
      </c>
    </row>
    <row r="2" spans="1:1">
      <c r="A2" s="247"/>
    </row>
    <row r="3" ht="27" customHeight="1" spans="1:1">
      <c r="A3" s="248" t="s">
        <v>3</v>
      </c>
    </row>
    <row r="4" ht="27" customHeight="1" spans="1:1">
      <c r="A4" s="248" t="s">
        <v>4</v>
      </c>
    </row>
    <row r="5" ht="27" customHeight="1" spans="1:1">
      <c r="A5" s="248" t="s">
        <v>5</v>
      </c>
    </row>
    <row r="6" ht="27" customHeight="1" spans="1:1">
      <c r="A6" s="248" t="s">
        <v>6</v>
      </c>
    </row>
    <row r="7" ht="27" customHeight="1" spans="1:1">
      <c r="A7" s="248" t="s">
        <v>7</v>
      </c>
    </row>
    <row r="8" ht="27" customHeight="1" spans="1:1">
      <c r="A8" s="248" t="s">
        <v>8</v>
      </c>
    </row>
    <row r="9" ht="27" customHeight="1" spans="1:1">
      <c r="A9" s="248" t="s">
        <v>9</v>
      </c>
    </row>
    <row r="10" ht="27" customHeight="1" spans="1:1">
      <c r="A10" s="248" t="s">
        <v>10</v>
      </c>
    </row>
    <row r="11" ht="27" customHeight="1" spans="1:1">
      <c r="A11" s="248" t="s">
        <v>11</v>
      </c>
    </row>
    <row r="12" ht="27" customHeight="1" spans="1:1">
      <c r="A12" s="248" t="s">
        <v>12</v>
      </c>
    </row>
    <row r="13" ht="27" customHeight="1" spans="1:1">
      <c r="A13" s="248" t="s">
        <v>13</v>
      </c>
    </row>
    <row r="14" ht="27" customHeight="1" spans="1:1">
      <c r="A14" s="248" t="s">
        <v>14</v>
      </c>
    </row>
    <row r="15" ht="27" customHeight="1" spans="1:1">
      <c r="A15" s="248" t="s">
        <v>15</v>
      </c>
    </row>
    <row r="16" ht="27" customHeight="1" spans="1:1">
      <c r="A16" s="248" t="s">
        <v>16</v>
      </c>
    </row>
    <row r="17" ht="27" customHeight="1" spans="1:1">
      <c r="A17" s="248" t="s">
        <v>17</v>
      </c>
    </row>
    <row r="18" ht="27" customHeight="1" spans="1:1">
      <c r="A18" s="248" t="s">
        <v>18</v>
      </c>
    </row>
    <row r="19" ht="27" customHeight="1" spans="1:1">
      <c r="A19" s="248" t="s">
        <v>19</v>
      </c>
    </row>
    <row r="20" ht="27" customHeight="1" spans="1:1">
      <c r="A20" s="248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5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12" sqref="F12"/>
    </sheetView>
  </sheetViews>
  <sheetFormatPr defaultColWidth="9.13888888888889" defaultRowHeight="14.25" customHeight="1" outlineLevelCol="6"/>
  <cols>
    <col min="1" max="7" width="25.4259259259259" style="1" customWidth="1"/>
    <col min="8" max="16384" width="9.13888888888889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20</v>
      </c>
      <c r="B2" s="5"/>
      <c r="C2" s="5"/>
      <c r="D2" s="5"/>
      <c r="E2" s="5"/>
      <c r="F2" s="5"/>
      <c r="G2" s="5"/>
    </row>
    <row r="3" ht="24" customHeight="1" spans="1:7">
      <c r="A3" s="6" t="str">
        <f>"部门名称："&amp;封面!$A$2</f>
        <v>部门名称：巍山彝族回族自治县公安局</v>
      </c>
      <c r="B3" s="7"/>
      <c r="C3" s="7"/>
      <c r="D3" s="7"/>
      <c r="E3" s="8"/>
      <c r="F3" s="8"/>
      <c r="G3" s="9" t="s">
        <v>21</v>
      </c>
    </row>
    <row r="4" ht="31.5" customHeight="1" spans="1:7">
      <c r="A4" s="10" t="s">
        <v>215</v>
      </c>
      <c r="B4" s="10" t="s">
        <v>283</v>
      </c>
      <c r="C4" s="10" t="s">
        <v>217</v>
      </c>
      <c r="D4" s="11" t="s">
        <v>434</v>
      </c>
      <c r="E4" s="12" t="s">
        <v>82</v>
      </c>
      <c r="F4" s="12"/>
      <c r="G4" s="12"/>
    </row>
    <row r="5" ht="31.5" customHeight="1" spans="1:7">
      <c r="A5" s="10"/>
      <c r="B5" s="10"/>
      <c r="C5" s="10"/>
      <c r="D5" s="11"/>
      <c r="E5" s="12" t="s">
        <v>435</v>
      </c>
      <c r="F5" s="11" t="s">
        <v>436</v>
      </c>
      <c r="G5" s="11" t="s">
        <v>437</v>
      </c>
    </row>
    <row r="6" ht="1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0</v>
      </c>
      <c r="B7" s="15"/>
      <c r="C7" s="15"/>
      <c r="D7" s="15"/>
      <c r="E7" s="16"/>
      <c r="F7" s="16"/>
      <c r="G7" s="17"/>
    </row>
    <row r="8" ht="31.5" customHeight="1" spans="1:7">
      <c r="A8" s="18" t="s">
        <v>0</v>
      </c>
      <c r="B8" s="15"/>
      <c r="C8" s="15"/>
      <c r="D8" s="15"/>
      <c r="E8" s="16"/>
      <c r="F8" s="16"/>
      <c r="G8" s="17"/>
    </row>
    <row r="9" ht="31.5" customHeight="1" spans="1:7">
      <c r="A9" s="19"/>
      <c r="B9" s="20" t="s">
        <v>438</v>
      </c>
      <c r="C9" s="19" t="s">
        <v>303</v>
      </c>
      <c r="D9" s="19" t="s">
        <v>439</v>
      </c>
      <c r="E9" s="21">
        <v>50000</v>
      </c>
      <c r="F9" s="21">
        <v>50000</v>
      </c>
      <c r="G9" s="21">
        <v>50000</v>
      </c>
    </row>
    <row r="10" ht="31.5" customHeight="1" spans="1:7">
      <c r="A10" s="19"/>
      <c r="B10" s="20" t="s">
        <v>438</v>
      </c>
      <c r="C10" s="19" t="s">
        <v>305</v>
      </c>
      <c r="D10" s="19" t="s">
        <v>439</v>
      </c>
      <c r="E10" s="21">
        <v>50000</v>
      </c>
      <c r="F10" s="21">
        <v>50000</v>
      </c>
      <c r="G10" s="21">
        <v>50000</v>
      </c>
    </row>
    <row r="11" ht="31.5" customHeight="1" spans="1:7">
      <c r="A11" s="22"/>
      <c r="B11" s="20" t="s">
        <v>440</v>
      </c>
      <c r="C11" s="19" t="s">
        <v>441</v>
      </c>
      <c r="D11" s="19" t="s">
        <v>439</v>
      </c>
      <c r="E11" s="21">
        <v>200000</v>
      </c>
      <c r="F11" s="21">
        <v>200000</v>
      </c>
      <c r="G11" s="23">
        <v>200000</v>
      </c>
    </row>
    <row r="12" ht="31.5" customHeight="1" spans="1:7">
      <c r="A12" s="19"/>
      <c r="B12" s="20" t="s">
        <v>442</v>
      </c>
      <c r="C12" s="19" t="s">
        <v>301</v>
      </c>
      <c r="D12" s="19" t="s">
        <v>439</v>
      </c>
      <c r="E12" s="21">
        <v>50000</v>
      </c>
      <c r="F12" s="21">
        <v>50000</v>
      </c>
      <c r="G12" s="21">
        <v>50000</v>
      </c>
    </row>
    <row r="13" ht="31.5" customHeight="1" spans="1:7">
      <c r="A13" s="19"/>
      <c r="B13" s="19"/>
      <c r="C13" s="19"/>
      <c r="D13" s="15"/>
      <c r="E13" s="16"/>
      <c r="F13" s="16"/>
      <c r="G13" s="17"/>
    </row>
    <row r="14" ht="31.5" customHeight="1" spans="1:7">
      <c r="A14" s="19"/>
      <c r="B14" s="19"/>
      <c r="C14" s="19"/>
      <c r="D14" s="15"/>
      <c r="E14" s="16"/>
      <c r="F14" s="16"/>
      <c r="G14" s="17"/>
    </row>
    <row r="15" ht="31.5" customHeight="1" spans="1:7">
      <c r="A15" s="24" t="s">
        <v>79</v>
      </c>
      <c r="B15" s="25" t="s">
        <v>100</v>
      </c>
      <c r="C15" s="25"/>
      <c r="D15" s="25"/>
      <c r="E15" s="26">
        <f>SUM(E9:E12)</f>
        <v>350000</v>
      </c>
      <c r="F15" s="26">
        <f>SUM(F9:F12)</f>
        <v>350000</v>
      </c>
      <c r="G15" s="26">
        <f>SUM(G9:G12)</f>
        <v>350000</v>
      </c>
    </row>
  </sheetData>
  <mergeCells count="7">
    <mergeCell ref="A2:G2"/>
    <mergeCell ref="E4:G4"/>
    <mergeCell ref="A15:D15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22" activePane="bottomRight" state="frozen"/>
      <selection/>
      <selection pane="topRight"/>
      <selection pane="bottomLeft"/>
      <selection pane="bottomRight" activeCell="D38" sqref="D38"/>
    </sheetView>
  </sheetViews>
  <sheetFormatPr defaultColWidth="0" defaultRowHeight="12" zeroHeight="1" outlineLevelCol="3"/>
  <cols>
    <col min="1" max="1" width="35.1388888888889" style="35" customWidth="1"/>
    <col min="2" max="2" width="20.712962962963" style="35" customWidth="1"/>
    <col min="3" max="3" width="35.1388888888889" style="35" customWidth="1"/>
    <col min="4" max="4" width="20.712962962963" style="35" customWidth="1"/>
    <col min="5" max="16384" width="8" style="56" hidden="1"/>
  </cols>
  <sheetData>
    <row r="1" s="53" customFormat="1" customHeight="1" spans="1:4">
      <c r="A1" s="66"/>
      <c r="B1" s="66"/>
      <c r="C1" s="66"/>
      <c r="D1" s="237"/>
    </row>
    <row r="2" s="236" customFormat="1" ht="36" customHeight="1" spans="1:4">
      <c r="A2" s="58" t="s">
        <v>3</v>
      </c>
      <c r="B2" s="238"/>
      <c r="C2" s="238"/>
      <c r="D2" s="238"/>
    </row>
    <row r="3" s="54" customFormat="1" ht="24" customHeight="1" spans="1:4">
      <c r="A3" s="97" t="str">
        <f>"部门名称："&amp;封面!$A$2</f>
        <v>部门名称：巍山彝族回族自治县公安局</v>
      </c>
      <c r="B3" s="219"/>
      <c r="C3" s="219"/>
      <c r="D3" s="141" t="s">
        <v>21</v>
      </c>
    </row>
    <row r="4" ht="19.5" customHeight="1" spans="1:4">
      <c r="A4" s="62" t="s">
        <v>22</v>
      </c>
      <c r="B4" s="62"/>
      <c r="C4" s="62" t="s">
        <v>23</v>
      </c>
      <c r="D4" s="62"/>
    </row>
    <row r="5" ht="19.5" customHeight="1" spans="1:4">
      <c r="A5" s="62" t="s">
        <v>24</v>
      </c>
      <c r="B5" s="62" t="s">
        <v>25</v>
      </c>
      <c r="C5" s="62" t="s">
        <v>26</v>
      </c>
      <c r="D5" s="62" t="s">
        <v>25</v>
      </c>
    </row>
    <row r="6" ht="19.5" customHeight="1" spans="1:4">
      <c r="A6" s="62"/>
      <c r="B6" s="62"/>
      <c r="C6" s="62"/>
      <c r="D6" s="62"/>
    </row>
    <row r="7" ht="21.95" customHeight="1" spans="1:4">
      <c r="A7" s="105" t="s">
        <v>27</v>
      </c>
      <c r="B7" s="126">
        <v>64822250.68</v>
      </c>
      <c r="C7" s="105" t="s">
        <v>28</v>
      </c>
      <c r="D7" s="126"/>
    </row>
    <row r="8" ht="21.95" customHeight="1" spans="1:4">
      <c r="A8" s="105" t="s">
        <v>29</v>
      </c>
      <c r="B8" s="126"/>
      <c r="C8" s="105" t="s">
        <v>30</v>
      </c>
      <c r="D8" s="126"/>
    </row>
    <row r="9" ht="21.95" customHeight="1" spans="1:4">
      <c r="A9" s="105" t="s">
        <v>31</v>
      </c>
      <c r="B9" s="126"/>
      <c r="C9" s="105" t="s">
        <v>32</v>
      </c>
      <c r="D9" s="126"/>
    </row>
    <row r="10" ht="21.95" customHeight="1" spans="1:4">
      <c r="A10" s="105" t="s">
        <v>33</v>
      </c>
      <c r="B10" s="126"/>
      <c r="C10" s="105" t="s">
        <v>34</v>
      </c>
      <c r="D10" s="126">
        <v>53231425.92</v>
      </c>
    </row>
    <row r="11" ht="21.95" customHeight="1" spans="1:4">
      <c r="A11" s="105" t="s">
        <v>35</v>
      </c>
      <c r="B11" s="239">
        <f>SUM(B12:B16)</f>
        <v>0</v>
      </c>
      <c r="C11" s="105" t="s">
        <v>36</v>
      </c>
      <c r="D11" s="126"/>
    </row>
    <row r="12" ht="21.95" customHeight="1" spans="1:4">
      <c r="A12" s="240" t="s">
        <v>37</v>
      </c>
      <c r="B12" s="126"/>
      <c r="C12" s="105" t="s">
        <v>38</v>
      </c>
      <c r="D12" s="126"/>
    </row>
    <row r="13" ht="21.95" customHeight="1" spans="1:4">
      <c r="A13" s="240" t="s">
        <v>39</v>
      </c>
      <c r="B13" s="126"/>
      <c r="C13" s="105" t="s">
        <v>40</v>
      </c>
      <c r="D13" s="126"/>
    </row>
    <row r="14" ht="21.95" customHeight="1" spans="1:4">
      <c r="A14" s="240" t="s">
        <v>41</v>
      </c>
      <c r="B14" s="126"/>
      <c r="C14" s="105" t="s">
        <v>42</v>
      </c>
      <c r="D14" s="126">
        <v>5416666.17</v>
      </c>
    </row>
    <row r="15" ht="21.95" customHeight="1" spans="1:4">
      <c r="A15" s="240" t="s">
        <v>43</v>
      </c>
      <c r="B15" s="126"/>
      <c r="C15" s="105" t="s">
        <v>44</v>
      </c>
      <c r="D15" s="126">
        <v>2725922.59</v>
      </c>
    </row>
    <row r="16" ht="21.95" customHeight="1" spans="1:4">
      <c r="A16" s="241" t="s">
        <v>45</v>
      </c>
      <c r="B16" s="242"/>
      <c r="C16" s="105" t="s">
        <v>46</v>
      </c>
      <c r="D16" s="126"/>
    </row>
    <row r="17" ht="21.95" customHeight="1" spans="1:4">
      <c r="A17" s="241"/>
      <c r="B17" s="242"/>
      <c r="C17" s="105" t="s">
        <v>47</v>
      </c>
      <c r="D17" s="126"/>
    </row>
    <row r="18" ht="21.95" customHeight="1" spans="1:4">
      <c r="A18" s="225"/>
      <c r="B18" s="242"/>
      <c r="C18" s="105" t="s">
        <v>48</v>
      </c>
      <c r="D18" s="126"/>
    </row>
    <row r="19" ht="21.95" customHeight="1" spans="1:4">
      <c r="A19" s="225"/>
      <c r="B19" s="242"/>
      <c r="C19" s="105" t="s">
        <v>49</v>
      </c>
      <c r="D19" s="126"/>
    </row>
    <row r="20" ht="21.95" customHeight="1" spans="1:4">
      <c r="A20" s="225"/>
      <c r="B20" s="242"/>
      <c r="C20" s="105" t="s">
        <v>50</v>
      </c>
      <c r="D20" s="126"/>
    </row>
    <row r="21" ht="21.95" customHeight="1" spans="1:4">
      <c r="A21" s="225"/>
      <c r="B21" s="242"/>
      <c r="C21" s="105" t="s">
        <v>51</v>
      </c>
      <c r="D21" s="126">
        <v>0</v>
      </c>
    </row>
    <row r="22" ht="21.95" customHeight="1" spans="1:4">
      <c r="A22" s="225"/>
      <c r="B22" s="242"/>
      <c r="C22" s="105" t="s">
        <v>52</v>
      </c>
      <c r="D22" s="126"/>
    </row>
    <row r="23" ht="21.95" customHeight="1" spans="1:4">
      <c r="A23" s="225"/>
      <c r="B23" s="242"/>
      <c r="C23" s="105" t="s">
        <v>53</v>
      </c>
      <c r="D23" s="126"/>
    </row>
    <row r="24" ht="21.95" customHeight="1" spans="1:4">
      <c r="A24" s="225"/>
      <c r="B24" s="242"/>
      <c r="C24" s="105" t="s">
        <v>54</v>
      </c>
      <c r="D24" s="126"/>
    </row>
    <row r="25" ht="21.95" customHeight="1" spans="1:4">
      <c r="A25" s="225"/>
      <c r="B25" s="242"/>
      <c r="C25" s="105" t="s">
        <v>55</v>
      </c>
      <c r="D25" s="126">
        <v>3448236</v>
      </c>
    </row>
    <row r="26" ht="21.95" customHeight="1" spans="1:4">
      <c r="A26" s="225"/>
      <c r="B26" s="242"/>
      <c r="C26" s="105" t="s">
        <v>56</v>
      </c>
      <c r="D26" s="126"/>
    </row>
    <row r="27" ht="21.95" customHeight="1" spans="1:4">
      <c r="A27" s="225"/>
      <c r="B27" s="242"/>
      <c r="C27" s="105" t="s">
        <v>57</v>
      </c>
      <c r="D27" s="126"/>
    </row>
    <row r="28" ht="21.95" customHeight="1" spans="1:4">
      <c r="A28" s="225"/>
      <c r="B28" s="242"/>
      <c r="C28" s="105" t="s">
        <v>58</v>
      </c>
      <c r="D28" s="126"/>
    </row>
    <row r="29" ht="21.95" customHeight="1" spans="1:4">
      <c r="A29" s="225"/>
      <c r="B29" s="242"/>
      <c r="C29" s="105" t="s">
        <v>59</v>
      </c>
      <c r="D29" s="126"/>
    </row>
    <row r="30" ht="21.95" customHeight="1" spans="1:4">
      <c r="A30" s="225"/>
      <c r="B30" s="242"/>
      <c r="C30" s="105" t="s">
        <v>60</v>
      </c>
      <c r="D30" s="126"/>
    </row>
    <row r="31" ht="21.95" customHeight="1" spans="1:4">
      <c r="A31" s="225"/>
      <c r="B31" s="242"/>
      <c r="C31" s="105" t="s">
        <v>61</v>
      </c>
      <c r="D31" s="126"/>
    </row>
    <row r="32" ht="21.95" customHeight="1" spans="1:4">
      <c r="A32" s="225"/>
      <c r="B32" s="242"/>
      <c r="C32" s="243" t="s">
        <v>62</v>
      </c>
      <c r="D32" s="126"/>
    </row>
    <row r="33" ht="21.95" customHeight="1" spans="1:4">
      <c r="A33" s="225"/>
      <c r="B33" s="242"/>
      <c r="C33" s="243" t="s">
        <v>63</v>
      </c>
      <c r="D33" s="126"/>
    </row>
    <row r="34" ht="21.95" customHeight="1" spans="1:4">
      <c r="A34" s="225"/>
      <c r="B34" s="242"/>
      <c r="C34" s="243" t="s">
        <v>64</v>
      </c>
      <c r="D34" s="126"/>
    </row>
    <row r="35" ht="21.95" customHeight="1" spans="1:4">
      <c r="A35" s="225"/>
      <c r="B35" s="242"/>
      <c r="C35" s="105"/>
      <c r="D35" s="126"/>
    </row>
    <row r="36" ht="21.95" customHeight="1" spans="1:4">
      <c r="A36" s="127" t="s">
        <v>65</v>
      </c>
      <c r="B36" s="221">
        <f>SUM(B7:B11)</f>
        <v>64822250.68</v>
      </c>
      <c r="C36" s="127" t="s">
        <v>66</v>
      </c>
      <c r="D36" s="221">
        <f>SUM(D7:D34)</f>
        <v>64822250.68</v>
      </c>
    </row>
    <row r="37" ht="21.95" customHeight="1" spans="1:4">
      <c r="A37" s="105" t="s">
        <v>67</v>
      </c>
      <c r="B37" s="239">
        <v>0</v>
      </c>
      <c r="C37" s="105" t="s">
        <v>68</v>
      </c>
      <c r="D37" s="239">
        <f>SUM(D38:D42)</f>
        <v>0</v>
      </c>
    </row>
    <row r="38" ht="21.95" customHeight="1" spans="1:4">
      <c r="A38" s="105" t="s">
        <v>69</v>
      </c>
      <c r="B38" s="126"/>
      <c r="C38" s="105" t="s">
        <v>69</v>
      </c>
      <c r="D38" s="126"/>
    </row>
    <row r="39" ht="21.95" customHeight="1" spans="1:4">
      <c r="A39" s="105" t="s">
        <v>70</v>
      </c>
      <c r="B39" s="126"/>
      <c r="C39" s="105" t="s">
        <v>70</v>
      </c>
      <c r="D39" s="126"/>
    </row>
    <row r="40" ht="21.95" customHeight="1" spans="1:4">
      <c r="A40" s="105" t="s">
        <v>71</v>
      </c>
      <c r="B40" s="126"/>
      <c r="C40" s="105" t="s">
        <v>71</v>
      </c>
      <c r="D40" s="126"/>
    </row>
    <row r="41" ht="21.95" customHeight="1" spans="1:4">
      <c r="A41" s="105" t="s">
        <v>72</v>
      </c>
      <c r="B41" s="126"/>
      <c r="C41" s="105" t="s">
        <v>72</v>
      </c>
      <c r="D41" s="126"/>
    </row>
    <row r="42" ht="21.95" customHeight="1" spans="1:4">
      <c r="A42" s="105" t="s">
        <v>73</v>
      </c>
      <c r="B42" s="126"/>
      <c r="C42" s="105" t="s">
        <v>73</v>
      </c>
      <c r="D42" s="126"/>
    </row>
    <row r="43" ht="21.95" customHeight="1" spans="1:4">
      <c r="A43" s="127" t="s">
        <v>74</v>
      </c>
      <c r="B43" s="221">
        <f>SUM(B36,B37)</f>
        <v>64822250.68</v>
      </c>
      <c r="C43" s="127" t="s">
        <v>75</v>
      </c>
      <c r="D43" s="221">
        <f>SUM(D36:D37)</f>
        <v>64822250.68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D18" sqref="D18"/>
    </sheetView>
  </sheetViews>
  <sheetFormatPr defaultColWidth="8" defaultRowHeight="14.25" customHeight="1"/>
  <cols>
    <col min="1" max="1" width="21.1388888888889" style="35" customWidth="1"/>
    <col min="2" max="2" width="35.287037037037" style="35" customWidth="1"/>
    <col min="3" max="14" width="12" style="35" customWidth="1"/>
    <col min="15" max="18" width="12" style="56" customWidth="1"/>
    <col min="19" max="20" width="12" style="35" customWidth="1"/>
    <col min="21" max="16384" width="8" style="56"/>
  </cols>
  <sheetData>
    <row r="1" s="53" customFormat="1" ht="12" customHeight="1" spans="1:20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7"/>
    </row>
    <row r="2" s="53" customFormat="1" ht="36" customHeight="1" spans="1:20">
      <c r="A2" s="58" t="s">
        <v>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="54" customFormat="1" ht="24" customHeight="1" spans="1:20">
      <c r="A3" s="97" t="str">
        <f>"部门名称："&amp;封面!$A$2</f>
        <v>部门名称：巍山彝族回族自治县公安局</v>
      </c>
      <c r="B3" s="98"/>
      <c r="C3" s="98" t="e">
        <f>SUBSTITUTE(封面!#REF!," ","")&amp;封面!#REF!</f>
        <v>#REF!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41" t="s">
        <v>21</v>
      </c>
      <c r="T3" s="141" t="s">
        <v>76</v>
      </c>
    </row>
    <row r="4" ht="18.75" customHeight="1" spans="1:20">
      <c r="A4" s="231" t="s">
        <v>77</v>
      </c>
      <c r="B4" s="231" t="s">
        <v>78</v>
      </c>
      <c r="C4" s="231" t="s">
        <v>79</v>
      </c>
      <c r="D4" s="231" t="s">
        <v>80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 t="s">
        <v>67</v>
      </c>
      <c r="P4" s="231"/>
      <c r="Q4" s="231"/>
      <c r="R4" s="231"/>
      <c r="S4" s="231"/>
      <c r="T4" s="231"/>
    </row>
    <row r="5" ht="18.75" customHeight="1" spans="1:20">
      <c r="A5" s="231"/>
      <c r="B5" s="231"/>
      <c r="C5" s="231"/>
      <c r="D5" s="231" t="s">
        <v>81</v>
      </c>
      <c r="E5" s="231" t="s">
        <v>82</v>
      </c>
      <c r="F5" s="231" t="s">
        <v>83</v>
      </c>
      <c r="G5" s="231" t="s">
        <v>84</v>
      </c>
      <c r="H5" s="231" t="s">
        <v>85</v>
      </c>
      <c r="I5" s="231" t="s">
        <v>86</v>
      </c>
      <c r="J5" s="231"/>
      <c r="K5" s="231"/>
      <c r="L5" s="231"/>
      <c r="M5" s="231"/>
      <c r="N5" s="231"/>
      <c r="O5" s="231" t="s">
        <v>81</v>
      </c>
      <c r="P5" s="231" t="s">
        <v>82</v>
      </c>
      <c r="Q5" s="231" t="s">
        <v>83</v>
      </c>
      <c r="R5" s="231" t="s">
        <v>84</v>
      </c>
      <c r="S5" s="231" t="s">
        <v>85</v>
      </c>
      <c r="T5" s="231" t="s">
        <v>86</v>
      </c>
    </row>
    <row r="6" ht="33.75" customHeight="1" spans="1:20">
      <c r="A6" s="231"/>
      <c r="B6" s="231"/>
      <c r="C6" s="231"/>
      <c r="D6" s="231"/>
      <c r="E6" s="231"/>
      <c r="F6" s="231"/>
      <c r="G6" s="231"/>
      <c r="H6" s="231"/>
      <c r="I6" s="231" t="s">
        <v>81</v>
      </c>
      <c r="J6" s="231" t="s">
        <v>87</v>
      </c>
      <c r="K6" s="231" t="s">
        <v>88</v>
      </c>
      <c r="L6" s="231" t="s">
        <v>89</v>
      </c>
      <c r="M6" s="231" t="s">
        <v>90</v>
      </c>
      <c r="N6" s="231" t="s">
        <v>91</v>
      </c>
      <c r="O6" s="231"/>
      <c r="P6" s="231"/>
      <c r="Q6" s="231"/>
      <c r="R6" s="231"/>
      <c r="S6" s="231"/>
      <c r="T6" s="231"/>
    </row>
    <row r="7" ht="16.5" customHeight="1" spans="1:20">
      <c r="A7" s="232">
        <v>1</v>
      </c>
      <c r="B7" s="232">
        <v>2</v>
      </c>
      <c r="C7" s="232" t="s">
        <v>92</v>
      </c>
      <c r="D7" s="232" t="s">
        <v>93</v>
      </c>
      <c r="E7" s="232">
        <v>5</v>
      </c>
      <c r="F7" s="232">
        <v>6</v>
      </c>
      <c r="G7" s="232">
        <v>7</v>
      </c>
      <c r="H7" s="232">
        <v>8</v>
      </c>
      <c r="I7" s="232" t="s">
        <v>94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 t="s">
        <v>95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</row>
    <row r="8" ht="16.5" customHeight="1" spans="1:20">
      <c r="A8" s="20" t="s">
        <v>96</v>
      </c>
      <c r="B8" s="233" t="s">
        <v>0</v>
      </c>
      <c r="C8" s="234">
        <v>64822250.68</v>
      </c>
      <c r="D8" s="234">
        <v>64822250.68</v>
      </c>
      <c r="E8" s="234">
        <v>64822250.68</v>
      </c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</row>
    <row r="9" ht="16.5" customHeight="1" spans="1:20">
      <c r="A9" s="20" t="s">
        <v>97</v>
      </c>
      <c r="B9" s="233" t="s">
        <v>98</v>
      </c>
      <c r="C9" s="234">
        <v>64822250.68</v>
      </c>
      <c r="D9" s="234">
        <v>64822250.68</v>
      </c>
      <c r="E9" s="234">
        <v>64822250.68</v>
      </c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</row>
    <row r="10" ht="16.5" customHeight="1" spans="1:20">
      <c r="A10" s="127" t="s">
        <v>99</v>
      </c>
      <c r="B10" s="127"/>
      <c r="C10" s="234">
        <v>64822250.68</v>
      </c>
      <c r="D10" s="234">
        <v>64822250.68</v>
      </c>
      <c r="E10" s="234">
        <v>64822250.68</v>
      </c>
      <c r="F10" s="235" t="s">
        <v>100</v>
      </c>
      <c r="G10" s="235" t="s">
        <v>100</v>
      </c>
      <c r="H10" s="235" t="s">
        <v>100</v>
      </c>
      <c r="I10" s="235"/>
      <c r="J10" s="235" t="s">
        <v>100</v>
      </c>
      <c r="K10" s="235" t="s">
        <v>100</v>
      </c>
      <c r="L10" s="235" t="s">
        <v>100</v>
      </c>
      <c r="M10" s="235" t="s">
        <v>100</v>
      </c>
      <c r="N10" s="235" t="s">
        <v>100</v>
      </c>
      <c r="O10" s="235" t="s">
        <v>100</v>
      </c>
      <c r="P10" s="235" t="s">
        <v>100</v>
      </c>
      <c r="Q10" s="235"/>
      <c r="R10" s="235"/>
      <c r="S10" s="235"/>
      <c r="T10" s="235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9" activePane="bottomRight" state="frozen"/>
      <selection/>
      <selection pane="topRight"/>
      <selection pane="bottomLeft"/>
      <selection pane="bottomRight" activeCell="J23" sqref="J23"/>
    </sheetView>
  </sheetViews>
  <sheetFormatPr defaultColWidth="9.13888888888889" defaultRowHeight="14.25" customHeight="1"/>
  <cols>
    <col min="1" max="1" width="11.4259259259259" style="35" customWidth="1"/>
    <col min="2" max="2" width="26.712962962963" style="35" customWidth="1"/>
    <col min="3" max="23" width="15.5740740740741" style="35" customWidth="1"/>
    <col min="24" max="16384" width="9.13888888888889" style="35"/>
  </cols>
  <sheetData>
    <row r="1" s="68" customFormat="1" ht="15.75" customHeight="1" spans="1:2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6"/>
      <c r="S1" s="66"/>
      <c r="T1" s="66"/>
      <c r="U1" s="66"/>
      <c r="V1" s="66"/>
      <c r="W1" s="67"/>
    </row>
    <row r="2" s="68" customFormat="1" ht="39" customHeight="1" spans="1:2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="91" customFormat="1" ht="24" customHeight="1" spans="1:23">
      <c r="A3" s="70" t="str">
        <f>"部门名称："&amp;封面!$A$2</f>
        <v>部门名称：巍山彝族回族自治县公安局</v>
      </c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98"/>
      <c r="P3" s="98"/>
      <c r="Q3" s="141"/>
      <c r="R3" s="141"/>
      <c r="S3" s="141"/>
      <c r="T3" s="141"/>
      <c r="U3" s="98"/>
      <c r="V3" s="98"/>
      <c r="W3" s="141" t="s">
        <v>21</v>
      </c>
    </row>
    <row r="4" s="91" customFormat="1" ht="24" customHeight="1" spans="1:23">
      <c r="A4" s="61" t="s">
        <v>101</v>
      </c>
      <c r="B4" s="61" t="s">
        <v>102</v>
      </c>
      <c r="C4" s="227" t="s">
        <v>79</v>
      </c>
      <c r="D4" s="228"/>
      <c r="E4" s="229" t="s">
        <v>103</v>
      </c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100" t="s">
        <v>104</v>
      </c>
      <c r="S4" s="113"/>
      <c r="T4" s="113"/>
      <c r="U4" s="113"/>
      <c r="V4" s="113"/>
      <c r="W4" s="119"/>
    </row>
    <row r="5" s="91" customFormat="1" ht="24" customHeight="1" spans="1:23">
      <c r="A5" s="61"/>
      <c r="B5" s="61"/>
      <c r="C5" s="101"/>
      <c r="D5" s="61" t="s">
        <v>105</v>
      </c>
      <c r="E5" s="61" t="s">
        <v>81</v>
      </c>
      <c r="F5" s="229" t="s">
        <v>82</v>
      </c>
      <c r="G5" s="229"/>
      <c r="H5" s="229"/>
      <c r="I5" s="61" t="s">
        <v>83</v>
      </c>
      <c r="J5" s="61" t="s">
        <v>84</v>
      </c>
      <c r="K5" s="61" t="s">
        <v>85</v>
      </c>
      <c r="L5" s="61" t="s">
        <v>86</v>
      </c>
      <c r="M5" s="61"/>
      <c r="N5" s="61"/>
      <c r="O5" s="61"/>
      <c r="P5" s="61"/>
      <c r="Q5" s="61"/>
      <c r="R5" s="99" t="s">
        <v>81</v>
      </c>
      <c r="S5" s="99" t="s">
        <v>82</v>
      </c>
      <c r="T5" s="99" t="s">
        <v>83</v>
      </c>
      <c r="U5" s="99" t="s">
        <v>84</v>
      </c>
      <c r="V5" s="99" t="s">
        <v>85</v>
      </c>
      <c r="W5" s="99" t="s">
        <v>86</v>
      </c>
    </row>
    <row r="6" ht="32.25" customHeight="1" spans="1:23">
      <c r="A6" s="61"/>
      <c r="B6" s="61"/>
      <c r="C6" s="102"/>
      <c r="D6" s="61"/>
      <c r="E6" s="61"/>
      <c r="F6" s="61" t="s">
        <v>81</v>
      </c>
      <c r="G6" s="61" t="s">
        <v>106</v>
      </c>
      <c r="H6" s="61" t="s">
        <v>107</v>
      </c>
      <c r="I6" s="61"/>
      <c r="J6" s="61"/>
      <c r="K6" s="61"/>
      <c r="L6" s="61" t="s">
        <v>81</v>
      </c>
      <c r="M6" s="61" t="s">
        <v>108</v>
      </c>
      <c r="N6" s="61" t="s">
        <v>109</v>
      </c>
      <c r="O6" s="61" t="s">
        <v>110</v>
      </c>
      <c r="P6" s="61" t="s">
        <v>111</v>
      </c>
      <c r="Q6" s="61" t="s">
        <v>112</v>
      </c>
      <c r="R6" s="102"/>
      <c r="S6" s="102"/>
      <c r="T6" s="102"/>
      <c r="U6" s="102"/>
      <c r="V6" s="102"/>
      <c r="W6" s="102"/>
    </row>
    <row r="7" ht="16.5" customHeight="1" spans="1:23">
      <c r="A7" s="230">
        <v>1</v>
      </c>
      <c r="B7" s="230">
        <v>2</v>
      </c>
      <c r="C7" s="103" t="s">
        <v>113</v>
      </c>
      <c r="D7" s="103" t="s">
        <v>114</v>
      </c>
      <c r="E7" s="103" t="s">
        <v>115</v>
      </c>
      <c r="F7" s="103" t="s">
        <v>116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 t="s">
        <v>117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  <c r="R7" s="103" t="s">
        <v>118</v>
      </c>
      <c r="S7" s="103">
        <v>19</v>
      </c>
      <c r="T7" s="103">
        <v>20</v>
      </c>
      <c r="U7" s="103">
        <v>21</v>
      </c>
      <c r="V7" s="103">
        <v>22</v>
      </c>
      <c r="W7" s="103">
        <v>23</v>
      </c>
    </row>
    <row r="8" ht="20.25" customHeight="1" spans="1:23">
      <c r="A8" s="104">
        <v>204</v>
      </c>
      <c r="B8" s="104" t="s">
        <v>119</v>
      </c>
      <c r="C8" s="175">
        <v>53231425.92</v>
      </c>
      <c r="D8" s="175">
        <v>53231425.92</v>
      </c>
      <c r="E8" s="175">
        <v>53231425.92</v>
      </c>
      <c r="F8" s="175">
        <v>53231425.92</v>
      </c>
      <c r="G8" s="175">
        <v>51681425.92</v>
      </c>
      <c r="H8" s="175">
        <v>1550000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</row>
    <row r="9" ht="20.25" customHeight="1" spans="1:23">
      <c r="A9" s="104">
        <v>20402</v>
      </c>
      <c r="B9" s="104" t="s">
        <v>120</v>
      </c>
      <c r="C9" s="175">
        <v>53231425.92</v>
      </c>
      <c r="D9" s="175">
        <v>53231425.92</v>
      </c>
      <c r="E9" s="175">
        <v>53231425.92</v>
      </c>
      <c r="F9" s="175">
        <v>53231425.92</v>
      </c>
      <c r="G9" s="175">
        <v>51681425.92</v>
      </c>
      <c r="H9" s="175">
        <v>1550000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</row>
    <row r="10" ht="20.25" customHeight="1" spans="1:23">
      <c r="A10" s="104">
        <v>2040201</v>
      </c>
      <c r="B10" s="104" t="s">
        <v>121</v>
      </c>
      <c r="C10" s="213">
        <v>41673625.92</v>
      </c>
      <c r="D10" s="213">
        <v>41673625.92</v>
      </c>
      <c r="E10" s="213">
        <v>41673625.92</v>
      </c>
      <c r="F10" s="213">
        <v>41673625.92</v>
      </c>
      <c r="G10" s="213">
        <v>41623625.92</v>
      </c>
      <c r="H10" s="213">
        <v>50000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</row>
    <row r="11" ht="20.25" customHeight="1" spans="1:23">
      <c r="A11" s="104">
        <v>2040202</v>
      </c>
      <c r="B11" s="104" t="s">
        <v>122</v>
      </c>
      <c r="C11" s="213">
        <v>10057800</v>
      </c>
      <c r="D11" s="213">
        <v>10057800</v>
      </c>
      <c r="E11" s="213">
        <v>10057800</v>
      </c>
      <c r="F11" s="213">
        <v>10057800</v>
      </c>
      <c r="G11" s="213">
        <v>10057800</v>
      </c>
      <c r="H11" s="213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</row>
    <row r="12" ht="20.25" customHeight="1" spans="1:23">
      <c r="A12" s="104">
        <v>2040220</v>
      </c>
      <c r="B12" s="104" t="s">
        <v>123</v>
      </c>
      <c r="C12" s="213">
        <v>100000</v>
      </c>
      <c r="D12" s="213">
        <v>100000</v>
      </c>
      <c r="E12" s="213">
        <v>100000</v>
      </c>
      <c r="F12" s="213">
        <v>100000</v>
      </c>
      <c r="G12" s="175"/>
      <c r="H12" s="213">
        <v>100000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</row>
    <row r="13" ht="20.25" customHeight="1" spans="1:23">
      <c r="A13" s="104">
        <v>2040299</v>
      </c>
      <c r="B13" s="104" t="s">
        <v>124</v>
      </c>
      <c r="C13" s="213">
        <v>1400000</v>
      </c>
      <c r="D13" s="213">
        <v>1400000</v>
      </c>
      <c r="E13" s="213">
        <v>1400000</v>
      </c>
      <c r="F13" s="213">
        <v>1400000</v>
      </c>
      <c r="G13" s="175"/>
      <c r="H13" s="175">
        <v>1400000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</row>
    <row r="14" ht="20.25" customHeight="1" spans="1:23">
      <c r="A14" s="214">
        <v>208</v>
      </c>
      <c r="B14" s="104" t="s">
        <v>125</v>
      </c>
      <c r="C14" s="175">
        <v>5416666.17</v>
      </c>
      <c r="D14" s="175">
        <v>5416666.17</v>
      </c>
      <c r="E14" s="175">
        <v>5416666.17</v>
      </c>
      <c r="F14" s="175">
        <v>5416666.17</v>
      </c>
      <c r="G14" s="175">
        <v>5416666.17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</row>
    <row r="15" ht="20.25" customHeight="1" spans="1:23">
      <c r="A15" s="214">
        <v>20805</v>
      </c>
      <c r="B15" s="104" t="s">
        <v>126</v>
      </c>
      <c r="C15" s="213">
        <v>5226922.17</v>
      </c>
      <c r="D15" s="213">
        <v>5226922.17</v>
      </c>
      <c r="E15" s="213">
        <v>5226922.17</v>
      </c>
      <c r="F15" s="213">
        <v>5226922.17</v>
      </c>
      <c r="G15" s="213">
        <v>5226922.17</v>
      </c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</row>
    <row r="16" ht="35" customHeight="1" spans="1:23">
      <c r="A16" s="214">
        <v>2080505</v>
      </c>
      <c r="B16" s="14" t="s">
        <v>127</v>
      </c>
      <c r="C16" s="213">
        <v>5226922.17</v>
      </c>
      <c r="D16" s="213">
        <v>5226922.17</v>
      </c>
      <c r="E16" s="213">
        <v>5226922.17</v>
      </c>
      <c r="F16" s="213">
        <v>5226922.17</v>
      </c>
      <c r="G16" s="213">
        <v>5226922.17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</row>
    <row r="17" ht="20.25" customHeight="1" spans="1:23">
      <c r="A17" s="214">
        <v>20808</v>
      </c>
      <c r="B17" s="104" t="s">
        <v>128</v>
      </c>
      <c r="C17" s="213">
        <v>189744</v>
      </c>
      <c r="D17" s="213">
        <v>189744</v>
      </c>
      <c r="E17" s="213">
        <v>189744</v>
      </c>
      <c r="F17" s="213">
        <v>189744</v>
      </c>
      <c r="G17" s="213">
        <v>189744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ht="20.25" customHeight="1" spans="1:23">
      <c r="A18" s="214">
        <v>2080801</v>
      </c>
      <c r="B18" s="104" t="s">
        <v>129</v>
      </c>
      <c r="C18" s="213">
        <v>189744</v>
      </c>
      <c r="D18" s="213">
        <v>189744</v>
      </c>
      <c r="E18" s="213">
        <v>189744</v>
      </c>
      <c r="F18" s="213">
        <v>189744</v>
      </c>
      <c r="G18" s="213">
        <v>189744</v>
      </c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ht="20.25" customHeight="1" spans="1:23">
      <c r="A19" s="214">
        <v>210</v>
      </c>
      <c r="B19" s="104" t="s">
        <v>130</v>
      </c>
      <c r="C19" s="175">
        <v>2725922.59</v>
      </c>
      <c r="D19" s="175">
        <v>2725922.59</v>
      </c>
      <c r="E19" s="175">
        <v>2725922.59</v>
      </c>
      <c r="F19" s="175">
        <v>2725922.59</v>
      </c>
      <c r="G19" s="175">
        <v>2725922.59</v>
      </c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</row>
    <row r="20" ht="20.25" customHeight="1" spans="1:23">
      <c r="A20" s="214">
        <v>21011</v>
      </c>
      <c r="B20" s="14" t="s">
        <v>131</v>
      </c>
      <c r="C20" s="175">
        <v>2725922.59</v>
      </c>
      <c r="D20" s="175">
        <v>2725922.59</v>
      </c>
      <c r="E20" s="175">
        <v>2725922.59</v>
      </c>
      <c r="F20" s="175">
        <v>2725922.59</v>
      </c>
      <c r="G20" s="175">
        <v>2725922.59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</row>
    <row r="21" ht="20.25" customHeight="1" spans="1:23">
      <c r="A21" s="214">
        <v>2101101</v>
      </c>
      <c r="B21" s="14" t="s">
        <v>132</v>
      </c>
      <c r="C21" s="213">
        <v>2522431.69</v>
      </c>
      <c r="D21" s="213">
        <v>2522431.69</v>
      </c>
      <c r="E21" s="213">
        <v>2522431.69</v>
      </c>
      <c r="F21" s="213">
        <v>2522431.69</v>
      </c>
      <c r="G21" s="213">
        <v>2522431.69</v>
      </c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</row>
    <row r="22" ht="20.25" customHeight="1" spans="1:23">
      <c r="A22" s="214">
        <v>2101199</v>
      </c>
      <c r="B22" s="14" t="s">
        <v>133</v>
      </c>
      <c r="C22" s="213">
        <v>203490.9</v>
      </c>
      <c r="D22" s="213">
        <v>203490.9</v>
      </c>
      <c r="E22" s="213">
        <v>203490.9</v>
      </c>
      <c r="F22" s="213">
        <v>203490.9</v>
      </c>
      <c r="G22" s="213">
        <v>203490.9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</row>
    <row r="23" ht="20.25" customHeight="1" spans="1:23">
      <c r="A23" s="214">
        <v>221</v>
      </c>
      <c r="B23" s="14" t="s">
        <v>134</v>
      </c>
      <c r="C23" s="215">
        <v>3448236</v>
      </c>
      <c r="D23" s="215">
        <v>3448236</v>
      </c>
      <c r="E23" s="215">
        <v>3448236</v>
      </c>
      <c r="F23" s="215">
        <v>3448236</v>
      </c>
      <c r="G23" s="213">
        <v>3448236</v>
      </c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</row>
    <row r="24" ht="20.25" customHeight="1" spans="1:23">
      <c r="A24" s="214">
        <v>22102</v>
      </c>
      <c r="B24" s="14" t="s">
        <v>135</v>
      </c>
      <c r="C24" s="215">
        <v>3448236</v>
      </c>
      <c r="D24" s="215">
        <v>3448236</v>
      </c>
      <c r="E24" s="215">
        <v>3448236</v>
      </c>
      <c r="F24" s="215">
        <v>3448236</v>
      </c>
      <c r="G24" s="213">
        <v>3448236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</row>
    <row r="25" ht="20.25" customHeight="1" spans="1:23">
      <c r="A25" s="214">
        <v>2210201</v>
      </c>
      <c r="B25" s="14" t="s">
        <v>136</v>
      </c>
      <c r="C25" s="215">
        <v>3448236</v>
      </c>
      <c r="D25" s="215">
        <v>3448236</v>
      </c>
      <c r="E25" s="215">
        <v>3448236</v>
      </c>
      <c r="F25" s="215">
        <v>3448236</v>
      </c>
      <c r="G25" s="213">
        <v>3448236</v>
      </c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</row>
    <row r="26" ht="20.25" customHeight="1" spans="1:23">
      <c r="A26" s="104" t="s">
        <v>100</v>
      </c>
      <c r="B26" s="14" t="s">
        <v>100</v>
      </c>
      <c r="C26" s="175" t="s">
        <v>100</v>
      </c>
      <c r="D26" s="175" t="s">
        <v>100</v>
      </c>
      <c r="E26" s="175"/>
      <c r="F26" s="175"/>
      <c r="G26" s="175" t="s">
        <v>100</v>
      </c>
      <c r="H26" s="175" t="s">
        <v>100</v>
      </c>
      <c r="I26" s="175"/>
      <c r="J26" s="175"/>
      <c r="K26" s="175" t="s">
        <v>100</v>
      </c>
      <c r="L26" s="175"/>
      <c r="M26" s="175" t="s">
        <v>100</v>
      </c>
      <c r="N26" s="175" t="s">
        <v>100</v>
      </c>
      <c r="O26" s="175" t="s">
        <v>100</v>
      </c>
      <c r="P26" s="175" t="s">
        <v>100</v>
      </c>
      <c r="Q26" s="175" t="s">
        <v>100</v>
      </c>
      <c r="R26" s="175"/>
      <c r="S26" s="175" t="s">
        <v>100</v>
      </c>
      <c r="T26" s="175" t="s">
        <v>100</v>
      </c>
      <c r="U26" s="175" t="s">
        <v>100</v>
      </c>
      <c r="V26" s="175" t="s">
        <v>100</v>
      </c>
      <c r="W26" s="175" t="s">
        <v>100</v>
      </c>
    </row>
    <row r="27" ht="20.25" customHeight="1" spans="1:23">
      <c r="A27" s="170" t="s">
        <v>137</v>
      </c>
      <c r="B27" s="170" t="s">
        <v>137</v>
      </c>
      <c r="C27" s="186">
        <v>64822250.68</v>
      </c>
      <c r="D27" s="186">
        <v>64822250.68</v>
      </c>
      <c r="E27" s="186">
        <v>64822250.68</v>
      </c>
      <c r="F27" s="186">
        <v>64822250.68</v>
      </c>
      <c r="G27" s="186">
        <v>63272250.68</v>
      </c>
      <c r="H27" s="186">
        <v>1550000</v>
      </c>
      <c r="I27" s="186"/>
      <c r="J27" s="186"/>
      <c r="K27" s="186" t="s">
        <v>100</v>
      </c>
      <c r="L27" s="186"/>
      <c r="M27" s="186" t="s">
        <v>100</v>
      </c>
      <c r="N27" s="186" t="s">
        <v>100</v>
      </c>
      <c r="O27" s="186" t="s">
        <v>100</v>
      </c>
      <c r="P27" s="186" t="s">
        <v>100</v>
      </c>
      <c r="Q27" s="186" t="s">
        <v>100</v>
      </c>
      <c r="R27" s="186"/>
      <c r="S27" s="186" t="s">
        <v>100</v>
      </c>
      <c r="T27" s="186" t="s">
        <v>100</v>
      </c>
      <c r="U27" s="186" t="s">
        <v>100</v>
      </c>
      <c r="V27" s="186" t="s">
        <v>100</v>
      </c>
      <c r="W27" s="186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21" activePane="bottomRight" state="frozen"/>
      <selection/>
      <selection pane="topRight"/>
      <selection pane="bottomLeft"/>
      <selection pane="bottomRight" activeCell="A18" sqref="A18:B28"/>
    </sheetView>
  </sheetViews>
  <sheetFormatPr defaultColWidth="0" defaultRowHeight="12" customHeight="1" zeroHeight="1" outlineLevelCol="3"/>
  <cols>
    <col min="1" max="1" width="49.287037037037" style="55" customWidth="1"/>
    <col min="2" max="2" width="38.8518518518519" style="55" customWidth="1"/>
    <col min="3" max="3" width="48.5740740740741" style="55" customWidth="1"/>
    <col min="4" max="4" width="36.4259259259259" style="55" customWidth="1"/>
    <col min="5" max="16384" width="9.13888888888889" style="56" hidden="1"/>
  </cols>
  <sheetData>
    <row r="1" s="53" customFormat="1" ht="14.25" customHeight="1" spans="1:4">
      <c r="A1" s="218"/>
      <c r="B1" s="218"/>
      <c r="C1" s="218"/>
      <c r="D1" s="65"/>
    </row>
    <row r="2" s="53" customFormat="1" ht="36" customHeight="1" spans="1:4">
      <c r="A2" s="58" t="s">
        <v>6</v>
      </c>
      <c r="B2" s="58"/>
      <c r="C2" s="58"/>
      <c r="D2" s="58"/>
    </row>
    <row r="3" s="54" customFormat="1" ht="24" customHeight="1" spans="1:4">
      <c r="A3" s="97" t="str">
        <f>"部门名称："&amp;封面!$A$2</f>
        <v>部门名称：巍山彝族回族自治县公安局</v>
      </c>
      <c r="B3" s="219"/>
      <c r="C3" s="219"/>
      <c r="D3" s="141" t="s">
        <v>21</v>
      </c>
    </row>
    <row r="4" ht="19.5" customHeight="1" spans="1:4">
      <c r="A4" s="62" t="s">
        <v>22</v>
      </c>
      <c r="B4" s="62"/>
      <c r="C4" s="62" t="s">
        <v>23</v>
      </c>
      <c r="D4" s="62"/>
    </row>
    <row r="5" ht="21.75" customHeight="1" spans="1:4">
      <c r="A5" s="62" t="s">
        <v>24</v>
      </c>
      <c r="B5" s="62" t="s">
        <v>25</v>
      </c>
      <c r="C5" s="62" t="s">
        <v>138</v>
      </c>
      <c r="D5" s="62" t="s">
        <v>25</v>
      </c>
    </row>
    <row r="6" ht="17.25" customHeight="1" spans="1:4">
      <c r="A6" s="62"/>
      <c r="B6" s="61"/>
      <c r="C6" s="62"/>
      <c r="D6" s="61"/>
    </row>
    <row r="7" ht="17.25" customHeight="1" spans="1:4">
      <c r="A7" s="220" t="s">
        <v>139</v>
      </c>
      <c r="B7" s="221">
        <f>SUM(B8:B10)</f>
        <v>64822250.68</v>
      </c>
      <c r="C7" s="128" t="s">
        <v>140</v>
      </c>
      <c r="D7" s="221">
        <f>SUM(D8:D32)</f>
        <v>64822250.68</v>
      </c>
    </row>
    <row r="8" ht="17.25" customHeight="1" spans="1:4">
      <c r="A8" s="222" t="s">
        <v>141</v>
      </c>
      <c r="B8" s="126">
        <v>64822250.68</v>
      </c>
      <c r="C8" s="105" t="s">
        <v>142</v>
      </c>
      <c r="D8" s="126"/>
    </row>
    <row r="9" ht="17.25" customHeight="1" spans="1:4">
      <c r="A9" s="222" t="s">
        <v>143</v>
      </c>
      <c r="B9" s="126"/>
      <c r="C9" s="105" t="s">
        <v>144</v>
      </c>
      <c r="D9" s="126"/>
    </row>
    <row r="10" ht="17.25" customHeight="1" spans="1:4">
      <c r="A10" s="222" t="s">
        <v>145</v>
      </c>
      <c r="B10" s="126"/>
      <c r="C10" s="105" t="s">
        <v>146</v>
      </c>
      <c r="D10" s="126"/>
    </row>
    <row r="11" ht="17.25" customHeight="1" spans="1:4">
      <c r="A11" s="222"/>
      <c r="B11" s="126"/>
      <c r="C11" s="105" t="s">
        <v>147</v>
      </c>
      <c r="D11" s="126">
        <v>53231425.92</v>
      </c>
    </row>
    <row r="12" ht="17.25" customHeight="1" spans="1:4">
      <c r="A12" s="223" t="s">
        <v>148</v>
      </c>
      <c r="B12" s="221">
        <f>SUM(B13:B15)</f>
        <v>0</v>
      </c>
      <c r="C12" s="105" t="s">
        <v>149</v>
      </c>
      <c r="D12" s="126"/>
    </row>
    <row r="13" ht="17.25" customHeight="1" spans="1:4">
      <c r="A13" s="222" t="s">
        <v>141</v>
      </c>
      <c r="B13" s="131"/>
      <c r="C13" s="105" t="s">
        <v>150</v>
      </c>
      <c r="D13" s="126"/>
    </row>
    <row r="14" ht="17.25" customHeight="1" spans="1:4">
      <c r="A14" s="105" t="s">
        <v>143</v>
      </c>
      <c r="B14" s="224"/>
      <c r="C14" s="105" t="s">
        <v>151</v>
      </c>
      <c r="D14" s="126"/>
    </row>
    <row r="15" ht="17.25" customHeight="1" spans="1:4">
      <c r="A15" s="105" t="s">
        <v>145</v>
      </c>
      <c r="B15" s="224"/>
      <c r="C15" s="105" t="s">
        <v>152</v>
      </c>
      <c r="D15" s="126">
        <v>5416666.17</v>
      </c>
    </row>
    <row r="16" ht="17.25" customHeight="1" spans="1:4">
      <c r="A16" s="225"/>
      <c r="B16" s="126"/>
      <c r="C16" s="105" t="s">
        <v>153</v>
      </c>
      <c r="D16" s="126">
        <v>2725922.59</v>
      </c>
    </row>
    <row r="17" ht="17.25" customHeight="1" spans="1:4">
      <c r="A17" s="222"/>
      <c r="B17" s="224"/>
      <c r="C17" s="105" t="s">
        <v>154</v>
      </c>
      <c r="D17" s="126"/>
    </row>
    <row r="18" ht="17.25" customHeight="1" spans="1:4">
      <c r="A18" s="105"/>
      <c r="B18" s="224"/>
      <c r="C18" s="105" t="s">
        <v>155</v>
      </c>
      <c r="D18" s="126"/>
    </row>
    <row r="19" ht="17.25" customHeight="1" spans="1:4">
      <c r="A19" s="105"/>
      <c r="B19" s="224"/>
      <c r="C19" s="105" t="s">
        <v>156</v>
      </c>
      <c r="D19" s="126"/>
    </row>
    <row r="20" ht="17.25" customHeight="1" spans="1:4">
      <c r="A20" s="225"/>
      <c r="B20" s="226"/>
      <c r="C20" s="105" t="s">
        <v>157</v>
      </c>
      <c r="D20" s="126"/>
    </row>
    <row r="21" ht="17.25" customHeight="1" spans="1:4">
      <c r="A21" s="222"/>
      <c r="B21" s="224"/>
      <c r="C21" s="105" t="s">
        <v>158</v>
      </c>
      <c r="D21" s="126"/>
    </row>
    <row r="22" ht="17.25" customHeight="1" spans="1:4">
      <c r="A22" s="105"/>
      <c r="B22" s="224"/>
      <c r="C22" s="105" t="s">
        <v>159</v>
      </c>
      <c r="D22" s="126"/>
    </row>
    <row r="23" ht="17.25" customHeight="1" spans="1:4">
      <c r="A23" s="105"/>
      <c r="B23" s="224"/>
      <c r="C23" s="105" t="s">
        <v>160</v>
      </c>
      <c r="D23" s="126"/>
    </row>
    <row r="24" ht="17.25" customHeight="1" spans="1:4">
      <c r="A24" s="225"/>
      <c r="B24" s="224"/>
      <c r="C24" s="105" t="s">
        <v>161</v>
      </c>
      <c r="D24" s="126"/>
    </row>
    <row r="25" ht="17.25" customHeight="1" spans="1:4">
      <c r="A25" s="225"/>
      <c r="B25" s="224"/>
      <c r="C25" s="105" t="s">
        <v>162</v>
      </c>
      <c r="D25" s="126"/>
    </row>
    <row r="26" ht="17.25" customHeight="1" spans="1:4">
      <c r="A26" s="225"/>
      <c r="B26" s="224"/>
      <c r="C26" s="105" t="s">
        <v>163</v>
      </c>
      <c r="D26" s="126">
        <v>3448236</v>
      </c>
    </row>
    <row r="27" ht="17.25" customHeight="1" spans="1:4">
      <c r="A27" s="225"/>
      <c r="B27" s="224"/>
      <c r="C27" s="105" t="s">
        <v>164</v>
      </c>
      <c r="D27" s="126"/>
    </row>
    <row r="28" ht="17.25" customHeight="1" spans="1:4">
      <c r="A28" s="225"/>
      <c r="B28" s="224"/>
      <c r="C28" s="105" t="s">
        <v>165</v>
      </c>
      <c r="D28" s="126"/>
    </row>
    <row r="29" ht="17.25" customHeight="1" spans="1:4">
      <c r="A29" s="225"/>
      <c r="B29" s="224"/>
      <c r="C29" s="105" t="s">
        <v>166</v>
      </c>
      <c r="D29" s="126"/>
    </row>
    <row r="30" ht="17.25" customHeight="1" spans="1:4">
      <c r="A30" s="225"/>
      <c r="B30" s="224"/>
      <c r="C30" s="105" t="s">
        <v>167</v>
      </c>
      <c r="D30" s="126"/>
    </row>
    <row r="31" ht="17.25" customHeight="1" spans="1:4">
      <c r="A31" s="225"/>
      <c r="B31" s="224"/>
      <c r="C31" s="105" t="s">
        <v>168</v>
      </c>
      <c r="D31" s="126"/>
    </row>
    <row r="32" ht="17.25" customHeight="1" spans="1:4">
      <c r="A32" s="225"/>
      <c r="B32" s="224"/>
      <c r="C32" s="105" t="s">
        <v>169</v>
      </c>
      <c r="D32" s="126"/>
    </row>
    <row r="33" ht="17.25" customHeight="1" spans="1:4">
      <c r="A33" s="225"/>
      <c r="B33" s="224"/>
      <c r="C33" s="105" t="s">
        <v>170</v>
      </c>
      <c r="D33" s="126"/>
    </row>
    <row r="34" ht="17.25" customHeight="1" spans="1:4">
      <c r="A34" s="225"/>
      <c r="B34" s="224"/>
      <c r="C34" s="105" t="s">
        <v>171</v>
      </c>
      <c r="D34" s="126"/>
    </row>
    <row r="35" ht="17.25" customHeight="1" spans="1:4">
      <c r="A35" s="225"/>
      <c r="B35" s="224"/>
      <c r="C35" s="105" t="s">
        <v>172</v>
      </c>
      <c r="D35" s="126"/>
    </row>
    <row r="36" ht="17.25" customHeight="1" spans="1:4">
      <c r="A36" s="225"/>
      <c r="B36" s="224"/>
      <c r="C36" s="105"/>
      <c r="D36" s="126"/>
    </row>
    <row r="37" ht="17.25" customHeight="1" spans="1:4">
      <c r="A37" s="127"/>
      <c r="B37" s="131"/>
      <c r="C37" s="128" t="s">
        <v>173</v>
      </c>
      <c r="D37" s="131"/>
    </row>
    <row r="38" ht="17.25" customHeight="1" spans="1:4">
      <c r="A38" s="127" t="s">
        <v>174</v>
      </c>
      <c r="B38" s="221">
        <f>SUM(B7,B12)</f>
        <v>64822250.68</v>
      </c>
      <c r="C38" s="127" t="s">
        <v>75</v>
      </c>
      <c r="D38" s="221">
        <f>SUM(D7,D37)</f>
        <v>64822250.68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6"/>
  <sheetViews>
    <sheetView showZeros="0" view="pageBreakPreview" zoomScaleNormal="100" workbookViewId="0">
      <pane xSplit="1" ySplit="7" topLeftCell="B16" activePane="bottomRight" state="frozen"/>
      <selection/>
      <selection pane="topRight"/>
      <selection pane="bottomLeft"/>
      <selection pane="bottomRight" activeCell="H28" sqref="H28"/>
    </sheetView>
  </sheetViews>
  <sheetFormatPr defaultColWidth="9.13888888888889" defaultRowHeight="14.25" customHeight="1"/>
  <cols>
    <col min="1" max="1" width="20.1388888888889" style="134" customWidth="1"/>
    <col min="2" max="2" width="39.712962962963" style="134" customWidth="1"/>
    <col min="3" max="3" width="13.712962962963" style="134" customWidth="1"/>
    <col min="4" max="13" width="13.712962962963" style="35" customWidth="1"/>
    <col min="14" max="16384" width="9.13888888888889" style="35"/>
  </cols>
  <sheetData>
    <row r="1" s="68" customFormat="1" ht="12" customHeight="1" spans="1:13">
      <c r="A1" s="179"/>
      <c r="B1" s="179"/>
      <c r="C1" s="179"/>
      <c r="E1" s="211"/>
      <c r="G1" s="67"/>
      <c r="H1" s="67"/>
      <c r="J1" s="211"/>
      <c r="L1" s="67"/>
      <c r="M1" s="67"/>
    </row>
    <row r="2" s="68" customFormat="1" ht="39" customHeight="1" spans="1:13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91" customFormat="1" ht="24" customHeight="1" spans="1:13">
      <c r="A3" s="97" t="str">
        <f>"部门名称："&amp;封面!$A$2</f>
        <v>部门名称：巍山彝族回族自治县公安局</v>
      </c>
      <c r="B3" s="180"/>
      <c r="C3" s="180"/>
      <c r="G3" s="140"/>
      <c r="H3" s="141"/>
      <c r="I3" s="141"/>
      <c r="J3" s="141"/>
      <c r="K3" s="141"/>
      <c r="L3" s="140"/>
      <c r="M3" s="141" t="s">
        <v>21</v>
      </c>
    </row>
    <row r="4" ht="20.25" customHeight="1" spans="1:13">
      <c r="A4" s="147" t="s">
        <v>175</v>
      </c>
      <c r="B4" s="147"/>
      <c r="C4" s="147" t="s">
        <v>79</v>
      </c>
      <c r="D4" s="62" t="s">
        <v>176</v>
      </c>
      <c r="E4" s="62"/>
      <c r="F4" s="62"/>
      <c r="G4" s="62"/>
      <c r="H4" s="62"/>
      <c r="I4" s="62" t="s">
        <v>177</v>
      </c>
      <c r="J4" s="62"/>
      <c r="K4" s="62"/>
      <c r="L4" s="62"/>
      <c r="M4" s="62"/>
    </row>
    <row r="5" ht="20.25" customHeight="1" spans="1:13">
      <c r="A5" s="147" t="s">
        <v>101</v>
      </c>
      <c r="B5" s="147" t="s">
        <v>102</v>
      </c>
      <c r="C5" s="147"/>
      <c r="D5" s="62" t="s">
        <v>81</v>
      </c>
      <c r="E5" s="62" t="s">
        <v>106</v>
      </c>
      <c r="F5" s="62"/>
      <c r="G5" s="62"/>
      <c r="H5" s="62" t="s">
        <v>107</v>
      </c>
      <c r="I5" s="62" t="s">
        <v>81</v>
      </c>
      <c r="J5" s="62" t="s">
        <v>106</v>
      </c>
      <c r="K5" s="62"/>
      <c r="L5" s="62"/>
      <c r="M5" s="62" t="s">
        <v>107</v>
      </c>
    </row>
    <row r="6" ht="20.25" customHeight="1" spans="1:13">
      <c r="A6" s="147"/>
      <c r="B6" s="147"/>
      <c r="C6" s="147"/>
      <c r="D6" s="62"/>
      <c r="E6" s="62" t="s">
        <v>81</v>
      </c>
      <c r="F6" s="62" t="s">
        <v>178</v>
      </c>
      <c r="G6" s="62" t="s">
        <v>179</v>
      </c>
      <c r="H6" s="62"/>
      <c r="I6" s="62"/>
      <c r="J6" s="62" t="s">
        <v>81</v>
      </c>
      <c r="K6" s="62" t="s">
        <v>178</v>
      </c>
      <c r="L6" s="62" t="s">
        <v>179</v>
      </c>
      <c r="M6" s="62"/>
    </row>
    <row r="7" ht="13.5" customHeight="1" spans="1:13">
      <c r="A7" s="212" t="s">
        <v>180</v>
      </c>
      <c r="B7" s="212" t="s">
        <v>181</v>
      </c>
      <c r="C7" s="212" t="s">
        <v>182</v>
      </c>
      <c r="D7" s="212" t="s">
        <v>183</v>
      </c>
      <c r="E7" s="103" t="s">
        <v>184</v>
      </c>
      <c r="F7" s="212" t="s">
        <v>185</v>
      </c>
      <c r="G7" s="212" t="s">
        <v>186</v>
      </c>
      <c r="H7" s="212" t="s">
        <v>187</v>
      </c>
      <c r="I7" s="212" t="s">
        <v>188</v>
      </c>
      <c r="J7" s="103" t="s">
        <v>189</v>
      </c>
      <c r="K7" s="212" t="s">
        <v>190</v>
      </c>
      <c r="L7" s="212" t="s">
        <v>191</v>
      </c>
      <c r="M7" s="212" t="s">
        <v>192</v>
      </c>
    </row>
    <row r="8" ht="18.75" customHeight="1" spans="1:13">
      <c r="A8" s="104">
        <v>204</v>
      </c>
      <c r="B8" s="104" t="s">
        <v>119</v>
      </c>
      <c r="C8" s="175">
        <v>53231425.92</v>
      </c>
      <c r="D8" s="126">
        <v>53231425.92</v>
      </c>
      <c r="E8" s="126">
        <v>51681425.92</v>
      </c>
      <c r="F8" s="126">
        <v>46507853.9</v>
      </c>
      <c r="G8" s="175">
        <v>5173572.02</v>
      </c>
      <c r="H8" s="175">
        <v>1550000</v>
      </c>
      <c r="I8" s="126"/>
      <c r="J8" s="126"/>
      <c r="K8" s="126"/>
      <c r="L8" s="126"/>
      <c r="M8" s="126"/>
    </row>
    <row r="9" ht="18.75" customHeight="1" spans="1:13">
      <c r="A9" s="104">
        <v>20402</v>
      </c>
      <c r="B9" s="104" t="s">
        <v>193</v>
      </c>
      <c r="C9" s="175">
        <v>53231425.92</v>
      </c>
      <c r="D9" s="126">
        <v>53231425.92</v>
      </c>
      <c r="E9" s="126">
        <v>51681425.92</v>
      </c>
      <c r="F9" s="126">
        <v>46507853.9</v>
      </c>
      <c r="G9" s="175">
        <v>5173572.02</v>
      </c>
      <c r="H9" s="175">
        <v>1550000</v>
      </c>
      <c r="I9" s="126"/>
      <c r="J9" s="126"/>
      <c r="K9" s="126"/>
      <c r="L9" s="126"/>
      <c r="M9" s="126"/>
    </row>
    <row r="10" ht="18.75" customHeight="1" spans="1:13">
      <c r="A10" s="104">
        <v>2040201</v>
      </c>
      <c r="B10" s="104" t="s">
        <v>194</v>
      </c>
      <c r="C10" s="213">
        <v>41673625.92</v>
      </c>
      <c r="D10" s="126">
        <v>41673625.92</v>
      </c>
      <c r="E10" s="213">
        <v>41673625.92</v>
      </c>
      <c r="F10" s="126">
        <v>36500053.9</v>
      </c>
      <c r="G10" s="213">
        <v>5173572.02</v>
      </c>
      <c r="H10" s="213">
        <v>50000</v>
      </c>
      <c r="I10" s="126"/>
      <c r="J10" s="126"/>
      <c r="K10" s="126"/>
      <c r="L10" s="126"/>
      <c r="M10" s="126"/>
    </row>
    <row r="11" ht="18.75" customHeight="1" spans="1:13">
      <c r="A11" s="104">
        <v>2040202</v>
      </c>
      <c r="B11" s="104" t="s">
        <v>195</v>
      </c>
      <c r="C11" s="213">
        <v>10057800</v>
      </c>
      <c r="D11" s="126">
        <v>10057800</v>
      </c>
      <c r="E11" s="126">
        <v>10057800</v>
      </c>
      <c r="F11" s="126">
        <v>10057800</v>
      </c>
      <c r="G11" s="213"/>
      <c r="H11" s="213"/>
      <c r="I11" s="126"/>
      <c r="J11" s="126"/>
      <c r="K11" s="126"/>
      <c r="L11" s="126"/>
      <c r="M11" s="126"/>
    </row>
    <row r="12" ht="18.75" customHeight="1" spans="1:13">
      <c r="A12" s="104">
        <v>2040220</v>
      </c>
      <c r="B12" s="104" t="s">
        <v>196</v>
      </c>
      <c r="C12" s="213">
        <v>100000</v>
      </c>
      <c r="D12" s="126">
        <v>100000</v>
      </c>
      <c r="E12" s="126"/>
      <c r="F12" s="126"/>
      <c r="G12" s="213"/>
      <c r="H12" s="213">
        <v>100000</v>
      </c>
      <c r="I12" s="126"/>
      <c r="J12" s="126"/>
      <c r="K12" s="126"/>
      <c r="L12" s="126"/>
      <c r="M12" s="126"/>
    </row>
    <row r="13" ht="18.75" customHeight="1" spans="1:13">
      <c r="A13" s="104">
        <v>2040299</v>
      </c>
      <c r="B13" s="104" t="s">
        <v>197</v>
      </c>
      <c r="C13" s="213">
        <v>1400000</v>
      </c>
      <c r="D13" s="126">
        <v>1400000</v>
      </c>
      <c r="E13" s="126"/>
      <c r="F13" s="126"/>
      <c r="G13" s="175"/>
      <c r="H13" s="175">
        <v>1400000</v>
      </c>
      <c r="I13" s="126"/>
      <c r="J13" s="126"/>
      <c r="K13" s="126"/>
      <c r="L13" s="126"/>
      <c r="M13" s="126"/>
    </row>
    <row r="14" ht="18.75" customHeight="1" spans="1:13">
      <c r="A14" s="214">
        <v>208</v>
      </c>
      <c r="B14" s="104" t="s">
        <v>125</v>
      </c>
      <c r="C14" s="175">
        <v>5416666.17</v>
      </c>
      <c r="D14" s="126">
        <v>5416666.17</v>
      </c>
      <c r="E14" s="126">
        <v>5416666.17</v>
      </c>
      <c r="F14" s="126">
        <v>5416666.17</v>
      </c>
      <c r="G14" s="126"/>
      <c r="H14" s="126"/>
      <c r="I14" s="126"/>
      <c r="J14" s="126"/>
      <c r="K14" s="126"/>
      <c r="L14" s="126"/>
      <c r="M14" s="126"/>
    </row>
    <row r="15" ht="18.75" customHeight="1" spans="1:13">
      <c r="A15" s="214">
        <v>20805</v>
      </c>
      <c r="B15" s="104" t="s">
        <v>198</v>
      </c>
      <c r="C15" s="213">
        <v>5226922.17</v>
      </c>
      <c r="D15" s="126">
        <v>5226922.17</v>
      </c>
      <c r="E15" s="126">
        <v>5226922.17</v>
      </c>
      <c r="F15" s="126">
        <v>5226922.17</v>
      </c>
      <c r="G15" s="126"/>
      <c r="H15" s="126"/>
      <c r="I15" s="126"/>
      <c r="J15" s="126"/>
      <c r="K15" s="126"/>
      <c r="L15" s="126"/>
      <c r="M15" s="126"/>
    </row>
    <row r="16" ht="18.75" customHeight="1" spans="1:13">
      <c r="A16" s="214">
        <v>2080505</v>
      </c>
      <c r="B16" s="14" t="s">
        <v>199</v>
      </c>
      <c r="C16" s="213">
        <v>5226922.17</v>
      </c>
      <c r="D16" s="126">
        <v>5226922.17</v>
      </c>
      <c r="E16" s="126">
        <v>5226922.17</v>
      </c>
      <c r="F16" s="126">
        <v>5226922.17</v>
      </c>
      <c r="G16" s="126"/>
      <c r="H16" s="126"/>
      <c r="I16" s="126"/>
      <c r="J16" s="126"/>
      <c r="K16" s="126"/>
      <c r="L16" s="126"/>
      <c r="M16" s="126"/>
    </row>
    <row r="17" ht="18.75" customHeight="1" spans="1:13">
      <c r="A17" s="214">
        <v>20808</v>
      </c>
      <c r="B17" s="104" t="s">
        <v>200</v>
      </c>
      <c r="C17" s="213">
        <v>189744</v>
      </c>
      <c r="D17" s="126">
        <v>189744</v>
      </c>
      <c r="E17" s="126">
        <v>189744</v>
      </c>
      <c r="F17" s="126">
        <v>189744</v>
      </c>
      <c r="G17" s="126"/>
      <c r="H17" s="126"/>
      <c r="I17" s="126"/>
      <c r="J17" s="126"/>
      <c r="K17" s="126"/>
      <c r="L17" s="126"/>
      <c r="M17" s="126"/>
    </row>
    <row r="18" ht="18.75" customHeight="1" spans="1:13">
      <c r="A18" s="214">
        <v>2080801</v>
      </c>
      <c r="B18" s="104" t="s">
        <v>201</v>
      </c>
      <c r="C18" s="213">
        <v>189744</v>
      </c>
      <c r="D18" s="126">
        <v>189744</v>
      </c>
      <c r="E18" s="126">
        <v>189744</v>
      </c>
      <c r="F18" s="126">
        <v>189744</v>
      </c>
      <c r="G18" s="126"/>
      <c r="H18" s="126"/>
      <c r="I18" s="126"/>
      <c r="J18" s="126"/>
      <c r="K18" s="126"/>
      <c r="L18" s="126"/>
      <c r="M18" s="126"/>
    </row>
    <row r="19" ht="18.75" customHeight="1" spans="1:13">
      <c r="A19" s="214">
        <v>210</v>
      </c>
      <c r="B19" s="104" t="s">
        <v>130</v>
      </c>
      <c r="C19" s="175">
        <v>2725922.59</v>
      </c>
      <c r="D19" s="126">
        <v>2725922.59</v>
      </c>
      <c r="E19" s="126">
        <v>2725922.59</v>
      </c>
      <c r="F19" s="126">
        <v>2725922.59</v>
      </c>
      <c r="G19" s="126"/>
      <c r="H19" s="126"/>
      <c r="I19" s="126"/>
      <c r="J19" s="126"/>
      <c r="K19" s="126"/>
      <c r="L19" s="126"/>
      <c r="M19" s="126"/>
    </row>
    <row r="20" ht="18.75" customHeight="1" spans="1:13">
      <c r="A20" s="214">
        <v>21011</v>
      </c>
      <c r="B20" s="14" t="s">
        <v>202</v>
      </c>
      <c r="C20" s="175">
        <v>2725922.59</v>
      </c>
      <c r="D20" s="126">
        <v>2725922.59</v>
      </c>
      <c r="E20" s="126">
        <v>2725922.59</v>
      </c>
      <c r="F20" s="126">
        <v>2725922.59</v>
      </c>
      <c r="G20" s="126"/>
      <c r="H20" s="126"/>
      <c r="I20" s="126"/>
      <c r="J20" s="126"/>
      <c r="K20" s="126"/>
      <c r="L20" s="126"/>
      <c r="M20" s="126"/>
    </row>
    <row r="21" ht="18.75" customHeight="1" spans="1:13">
      <c r="A21" s="214">
        <v>2101101</v>
      </c>
      <c r="B21" s="14" t="s">
        <v>203</v>
      </c>
      <c r="C21" s="213">
        <v>2522431.69</v>
      </c>
      <c r="D21" s="126">
        <v>2522431.69</v>
      </c>
      <c r="E21" s="126">
        <v>2522431.69</v>
      </c>
      <c r="F21" s="126">
        <v>2522431.69</v>
      </c>
      <c r="G21" s="126"/>
      <c r="H21" s="126"/>
      <c r="I21" s="126"/>
      <c r="J21" s="126"/>
      <c r="K21" s="126"/>
      <c r="L21" s="126"/>
      <c r="M21" s="126"/>
    </row>
    <row r="22" ht="18.75" customHeight="1" spans="1:13">
      <c r="A22" s="214">
        <v>2101199</v>
      </c>
      <c r="B22" s="14" t="s">
        <v>204</v>
      </c>
      <c r="C22" s="213">
        <v>203490.9</v>
      </c>
      <c r="D22" s="126">
        <v>203490.9</v>
      </c>
      <c r="E22" s="126">
        <v>203490.9</v>
      </c>
      <c r="F22" s="126">
        <v>203490.9</v>
      </c>
      <c r="G22" s="126"/>
      <c r="H22" s="126"/>
      <c r="I22" s="126"/>
      <c r="J22" s="126"/>
      <c r="K22" s="126"/>
      <c r="L22" s="126"/>
      <c r="M22" s="126"/>
    </row>
    <row r="23" ht="18.75" customHeight="1" spans="1:13">
      <c r="A23" s="214">
        <v>221</v>
      </c>
      <c r="B23" s="14" t="s">
        <v>134</v>
      </c>
      <c r="C23" s="215">
        <v>3448236</v>
      </c>
      <c r="D23" s="126">
        <v>3448236</v>
      </c>
      <c r="E23" s="126">
        <v>3448236</v>
      </c>
      <c r="F23" s="126">
        <v>3448236</v>
      </c>
      <c r="G23" s="126"/>
      <c r="H23" s="126"/>
      <c r="I23" s="126"/>
      <c r="J23" s="126"/>
      <c r="K23" s="126"/>
      <c r="L23" s="126"/>
      <c r="M23" s="126"/>
    </row>
    <row r="24" ht="18.75" customHeight="1" spans="1:13">
      <c r="A24" s="214">
        <v>22102</v>
      </c>
      <c r="B24" s="14" t="s">
        <v>205</v>
      </c>
      <c r="C24" s="215">
        <v>3448236</v>
      </c>
      <c r="D24" s="126">
        <v>3448236</v>
      </c>
      <c r="E24" s="126">
        <v>3448236</v>
      </c>
      <c r="F24" s="126">
        <v>3448236</v>
      </c>
      <c r="G24" s="126"/>
      <c r="H24" s="126"/>
      <c r="I24" s="126"/>
      <c r="J24" s="126"/>
      <c r="K24" s="126"/>
      <c r="L24" s="126"/>
      <c r="M24" s="126"/>
    </row>
    <row r="25" ht="18.75" customHeight="1" spans="1:13">
      <c r="A25" s="214">
        <v>2210201</v>
      </c>
      <c r="B25" s="14" t="s">
        <v>206</v>
      </c>
      <c r="C25" s="215">
        <v>3448236</v>
      </c>
      <c r="D25" s="216">
        <v>3448236</v>
      </c>
      <c r="E25" s="216">
        <v>3448236</v>
      </c>
      <c r="F25" s="216">
        <v>3448236</v>
      </c>
      <c r="G25" s="216" t="s">
        <v>100</v>
      </c>
      <c r="H25" s="216" t="s">
        <v>100</v>
      </c>
      <c r="I25" s="216" t="s">
        <v>100</v>
      </c>
      <c r="J25" s="216" t="s">
        <v>100</v>
      </c>
      <c r="K25" s="216" t="s">
        <v>100</v>
      </c>
      <c r="L25" s="216" t="s">
        <v>100</v>
      </c>
      <c r="M25" s="216" t="s">
        <v>100</v>
      </c>
    </row>
    <row r="26" ht="18" customHeight="1" spans="1:13">
      <c r="A26" s="184" t="s">
        <v>137</v>
      </c>
      <c r="B26" s="184" t="s">
        <v>137</v>
      </c>
      <c r="C26" s="185">
        <v>64822250.68</v>
      </c>
      <c r="D26" s="185">
        <v>64822250.68</v>
      </c>
      <c r="E26" s="185">
        <v>63288917.3466667</v>
      </c>
      <c r="F26" s="185">
        <v>58115345.3266667</v>
      </c>
      <c r="G26" s="185">
        <v>5173572.02</v>
      </c>
      <c r="H26" s="185">
        <v>1550000</v>
      </c>
      <c r="I26" s="217" t="s">
        <v>100</v>
      </c>
      <c r="J26" s="217" t="s">
        <v>100</v>
      </c>
      <c r="K26" s="217" t="s">
        <v>100</v>
      </c>
      <c r="L26" s="217" t="s">
        <v>100</v>
      </c>
      <c r="M26" s="217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6:B26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5.6" outlineLevelRow="7" outlineLevelCol="5"/>
  <cols>
    <col min="1" max="2" width="27.4259259259259" style="190" customWidth="1"/>
    <col min="3" max="3" width="17.287037037037" style="191" customWidth="1"/>
    <col min="4" max="5" width="26.287037037037" style="192" customWidth="1"/>
    <col min="6" max="6" width="18.712962962963" style="192" customWidth="1"/>
    <col min="7" max="16384" width="9" style="68"/>
  </cols>
  <sheetData>
    <row r="1" ht="12" customHeight="1" spans="1:6">
      <c r="A1" s="193"/>
      <c r="B1" s="193"/>
      <c r="C1" s="111"/>
      <c r="D1" s="68"/>
      <c r="E1" s="68"/>
      <c r="F1" s="194"/>
    </row>
    <row r="2" ht="25.5" customHeight="1" spans="1:6">
      <c r="A2" s="195" t="s">
        <v>8</v>
      </c>
      <c r="B2" s="195"/>
      <c r="C2" s="195"/>
      <c r="D2" s="195"/>
      <c r="E2" s="196"/>
      <c r="F2" s="196"/>
    </row>
    <row r="3" ht="15.75" customHeight="1" spans="1:6">
      <c r="A3" s="197" t="str">
        <f>"部门名称："&amp;封面!$A$2</f>
        <v>部门名称：巍山彝族回族自治县公安局</v>
      </c>
      <c r="B3" s="193"/>
      <c r="C3" s="111"/>
      <c r="D3" s="68"/>
      <c r="E3" s="68"/>
      <c r="F3" s="198" t="s">
        <v>21</v>
      </c>
    </row>
    <row r="4" s="189" customFormat="1" ht="19.5" customHeight="1" spans="1:6">
      <c r="A4" s="199" t="s">
        <v>207</v>
      </c>
      <c r="B4" s="200" t="s">
        <v>208</v>
      </c>
      <c r="C4" s="201" t="s">
        <v>209</v>
      </c>
      <c r="D4" s="202"/>
      <c r="E4" s="203"/>
      <c r="F4" s="200" t="s">
        <v>210</v>
      </c>
    </row>
    <row r="5" s="189" customFormat="1" ht="19.5" customHeight="1" spans="1:6">
      <c r="A5" s="204"/>
      <c r="B5" s="205"/>
      <c r="C5" s="206" t="s">
        <v>81</v>
      </c>
      <c r="D5" s="206" t="s">
        <v>211</v>
      </c>
      <c r="E5" s="206" t="s">
        <v>212</v>
      </c>
      <c r="F5" s="205"/>
    </row>
    <row r="6" s="189" customFormat="1" ht="15.95" customHeight="1" spans="1:6">
      <c r="A6" s="207" t="s">
        <v>213</v>
      </c>
      <c r="B6" s="207">
        <v>2</v>
      </c>
      <c r="C6" s="208" t="s">
        <v>214</v>
      </c>
      <c r="D6" s="207">
        <v>4</v>
      </c>
      <c r="E6" s="207">
        <v>5</v>
      </c>
      <c r="F6" s="207">
        <v>6</v>
      </c>
    </row>
    <row r="7" ht="15.95" customHeight="1" spans="1:6">
      <c r="A7" s="126">
        <f>B7+C7+F7</f>
        <v>1661300</v>
      </c>
      <c r="B7" s="126">
        <v>0</v>
      </c>
      <c r="C7" s="126">
        <f>SUM(D7+E7)</f>
        <v>1574200</v>
      </c>
      <c r="D7" s="126">
        <v>700000</v>
      </c>
      <c r="E7" s="126">
        <v>874200</v>
      </c>
      <c r="F7" s="126">
        <v>87100</v>
      </c>
    </row>
    <row r="8" ht="15.95" customHeight="1" spans="1:6">
      <c r="A8" s="209"/>
      <c r="B8" s="209"/>
      <c r="C8" s="210"/>
      <c r="D8" s="209"/>
      <c r="E8" s="209"/>
      <c r="F8" s="20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5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A23" sqref="$A23:$XFD23"/>
    </sheetView>
  </sheetViews>
  <sheetFormatPr defaultColWidth="9.13888888888889" defaultRowHeight="14.25" customHeight="1"/>
  <cols>
    <col min="1" max="1" width="28.7777777777778" style="134" customWidth="1"/>
    <col min="2" max="2" width="29.5740740740741" style="134" customWidth="1"/>
    <col min="3" max="3" width="20.712962962963" style="134" customWidth="1"/>
    <col min="4" max="4" width="15.1388888888889" style="134" customWidth="1"/>
    <col min="5" max="5" width="29.8888888888889" style="134" customWidth="1"/>
    <col min="6" max="8" width="14.287037037037" style="134" customWidth="1"/>
    <col min="9" max="9" width="13.712962962963" style="178" customWidth="1"/>
    <col min="10" max="10" width="17" style="178" customWidth="1"/>
    <col min="11" max="11" width="17.5740740740741" style="178" customWidth="1"/>
    <col min="12" max="13" width="12.1388888888889" style="178" customWidth="1"/>
    <col min="14" max="14" width="17.1388888888889" style="178" customWidth="1"/>
    <col min="15" max="24" width="12.1388888888889" style="178" customWidth="1"/>
    <col min="25" max="25" width="13.4259259259259" style="178" customWidth="1"/>
    <col min="26" max="30" width="12.1388888888889" style="178" customWidth="1"/>
    <col min="31" max="16384" width="9.13888888888889" style="35"/>
  </cols>
  <sheetData>
    <row r="1" s="68" customFormat="1" ht="12" customHeight="1" spans="1:30">
      <c r="A1" s="179"/>
      <c r="B1" s="179"/>
      <c r="C1" s="179"/>
      <c r="D1" s="179"/>
      <c r="E1" s="179"/>
      <c r="F1" s="179"/>
      <c r="G1" s="179"/>
      <c r="H1" s="179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87"/>
    </row>
    <row r="2" s="68" customFormat="1" ht="39" customHeight="1" spans="1:30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="91" customFormat="1" ht="24" customHeight="1" spans="1:30">
      <c r="A3" s="97" t="str">
        <f>"部门名称："&amp;封面!$A$2</f>
        <v>部门名称：巍山彝族回族自治县公安局</v>
      </c>
      <c r="B3" s="180"/>
      <c r="C3" s="180"/>
      <c r="D3" s="180"/>
      <c r="E3" s="180"/>
      <c r="F3" s="180"/>
      <c r="G3" s="180"/>
      <c r="H3" s="180"/>
      <c r="Y3" s="73"/>
      <c r="Z3" s="73"/>
      <c r="AA3" s="73"/>
      <c r="AB3" s="73"/>
      <c r="AC3" s="188" t="s">
        <v>21</v>
      </c>
      <c r="AD3" s="188"/>
    </row>
    <row r="4" ht="18" customHeight="1" spans="1:30">
      <c r="A4" s="142" t="s">
        <v>215</v>
      </c>
      <c r="B4" s="142" t="s">
        <v>216</v>
      </c>
      <c r="C4" s="142" t="s">
        <v>217</v>
      </c>
      <c r="D4" s="142" t="s">
        <v>218</v>
      </c>
      <c r="E4" s="142" t="s">
        <v>219</v>
      </c>
      <c r="F4" s="142" t="s">
        <v>220</v>
      </c>
      <c r="G4" s="142" t="s">
        <v>221</v>
      </c>
      <c r="H4" s="74" t="s">
        <v>79</v>
      </c>
      <c r="I4" s="172" t="s">
        <v>80</v>
      </c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4"/>
      <c r="Y4" s="100" t="s">
        <v>67</v>
      </c>
      <c r="Z4" s="113"/>
      <c r="AA4" s="113"/>
      <c r="AB4" s="113"/>
      <c r="AC4" s="113"/>
      <c r="AD4" s="119"/>
    </row>
    <row r="5" ht="18" customHeight="1" spans="1:30">
      <c r="A5" s="142"/>
      <c r="B5" s="142"/>
      <c r="C5" s="142"/>
      <c r="D5" s="142"/>
      <c r="E5" s="142"/>
      <c r="F5" s="142"/>
      <c r="G5" s="142"/>
      <c r="H5" s="181"/>
      <c r="I5" s="99" t="s">
        <v>81</v>
      </c>
      <c r="J5" s="61" t="s">
        <v>82</v>
      </c>
      <c r="K5" s="61"/>
      <c r="L5" s="61"/>
      <c r="M5" s="61"/>
      <c r="N5" s="61"/>
      <c r="O5" s="61"/>
      <c r="P5" s="99" t="s">
        <v>83</v>
      </c>
      <c r="Q5" s="99" t="s">
        <v>84</v>
      </c>
      <c r="R5" s="99" t="s">
        <v>85</v>
      </c>
      <c r="S5" s="61" t="s">
        <v>86</v>
      </c>
      <c r="T5" s="61"/>
      <c r="U5" s="61"/>
      <c r="V5" s="61"/>
      <c r="W5" s="61"/>
      <c r="X5" s="61"/>
      <c r="Y5" s="99" t="s">
        <v>81</v>
      </c>
      <c r="Z5" s="99" t="s">
        <v>82</v>
      </c>
      <c r="AA5" s="99" t="s">
        <v>83</v>
      </c>
      <c r="AB5" s="99" t="s">
        <v>84</v>
      </c>
      <c r="AC5" s="99" t="s">
        <v>85</v>
      </c>
      <c r="AD5" s="99" t="s">
        <v>86</v>
      </c>
    </row>
    <row r="6" ht="18" customHeight="1" spans="1:30">
      <c r="A6" s="142"/>
      <c r="B6" s="142"/>
      <c r="C6" s="142"/>
      <c r="D6" s="142"/>
      <c r="E6" s="142"/>
      <c r="F6" s="142"/>
      <c r="G6" s="142"/>
      <c r="H6" s="181"/>
      <c r="I6" s="101"/>
      <c r="J6" s="61" t="s">
        <v>222</v>
      </c>
      <c r="K6" s="61"/>
      <c r="L6" s="61" t="s">
        <v>223</v>
      </c>
      <c r="M6" s="61" t="s">
        <v>224</v>
      </c>
      <c r="N6" s="61" t="s">
        <v>225</v>
      </c>
      <c r="O6" s="61" t="s">
        <v>226</v>
      </c>
      <c r="P6" s="101"/>
      <c r="Q6" s="101"/>
      <c r="R6" s="101"/>
      <c r="S6" s="99" t="s">
        <v>81</v>
      </c>
      <c r="T6" s="99" t="s">
        <v>87</v>
      </c>
      <c r="U6" s="99" t="s">
        <v>88</v>
      </c>
      <c r="V6" s="99" t="s">
        <v>89</v>
      </c>
      <c r="W6" s="99" t="s">
        <v>90</v>
      </c>
      <c r="X6" s="99" t="s">
        <v>91</v>
      </c>
      <c r="Y6" s="101"/>
      <c r="Z6" s="101"/>
      <c r="AA6" s="101"/>
      <c r="AB6" s="101"/>
      <c r="AC6" s="101"/>
      <c r="AD6" s="101"/>
    </row>
    <row r="7" ht="30" customHeight="1" spans="1:30">
      <c r="A7" s="142"/>
      <c r="B7" s="142"/>
      <c r="C7" s="142"/>
      <c r="D7" s="142"/>
      <c r="E7" s="142"/>
      <c r="F7" s="142"/>
      <c r="G7" s="142"/>
      <c r="H7" s="77"/>
      <c r="I7" s="102"/>
      <c r="J7" s="61" t="s">
        <v>222</v>
      </c>
      <c r="K7" s="61" t="s">
        <v>227</v>
      </c>
      <c r="L7" s="61"/>
      <c r="M7" s="61"/>
      <c r="N7" s="61"/>
      <c r="O7" s="61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ht="18" customHeight="1" spans="1:30">
      <c r="A8" s="182" t="s">
        <v>180</v>
      </c>
      <c r="B8" s="182" t="s">
        <v>181</v>
      </c>
      <c r="C8" s="182" t="s">
        <v>228</v>
      </c>
      <c r="D8" s="182" t="s">
        <v>229</v>
      </c>
      <c r="E8" s="182" t="s">
        <v>230</v>
      </c>
      <c r="F8" s="182" t="s">
        <v>185</v>
      </c>
      <c r="G8" s="182" t="s">
        <v>186</v>
      </c>
      <c r="H8" s="182" t="s">
        <v>231</v>
      </c>
      <c r="I8" s="182" t="s">
        <v>232</v>
      </c>
      <c r="J8" s="182" t="s">
        <v>233</v>
      </c>
      <c r="K8" s="182" t="s">
        <v>190</v>
      </c>
      <c r="L8" s="182" t="s">
        <v>191</v>
      </c>
      <c r="M8" s="182" t="s">
        <v>192</v>
      </c>
      <c r="N8" s="182" t="s">
        <v>234</v>
      </c>
      <c r="O8" s="182" t="s">
        <v>235</v>
      </c>
      <c r="P8" s="182" t="s">
        <v>236</v>
      </c>
      <c r="Q8" s="182" t="s">
        <v>237</v>
      </c>
      <c r="R8" s="182" t="s">
        <v>238</v>
      </c>
      <c r="S8" s="182" t="s">
        <v>239</v>
      </c>
      <c r="T8" s="182" t="s">
        <v>240</v>
      </c>
      <c r="U8" s="182" t="s">
        <v>241</v>
      </c>
      <c r="V8" s="182" t="s">
        <v>242</v>
      </c>
      <c r="W8" s="182" t="s">
        <v>243</v>
      </c>
      <c r="X8" s="182" t="s">
        <v>244</v>
      </c>
      <c r="Y8" s="182" t="s">
        <v>245</v>
      </c>
      <c r="Z8" s="182" t="s">
        <v>246</v>
      </c>
      <c r="AA8" s="182" t="s">
        <v>247</v>
      </c>
      <c r="AB8" s="182" t="s">
        <v>248</v>
      </c>
      <c r="AC8" s="182" t="s">
        <v>249</v>
      </c>
      <c r="AD8" s="182" t="s">
        <v>250</v>
      </c>
    </row>
    <row r="9" ht="13.2" spans="1:30">
      <c r="A9" s="104" t="s">
        <v>0</v>
      </c>
      <c r="B9" s="104" t="s">
        <v>251</v>
      </c>
      <c r="C9" s="104" t="s">
        <v>252</v>
      </c>
      <c r="D9" s="104">
        <v>2040201</v>
      </c>
      <c r="E9" s="104" t="s">
        <v>121</v>
      </c>
      <c r="F9" s="104">
        <v>30101</v>
      </c>
      <c r="G9" s="104" t="s">
        <v>253</v>
      </c>
      <c r="H9" s="175">
        <v>11697876</v>
      </c>
      <c r="I9" s="175">
        <v>11697876</v>
      </c>
      <c r="J9" s="175">
        <v>11697876</v>
      </c>
      <c r="K9" s="175">
        <v>11697876</v>
      </c>
      <c r="L9" s="175"/>
      <c r="M9" s="175"/>
      <c r="N9" s="175">
        <v>11697876</v>
      </c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 t="s">
        <v>100</v>
      </c>
    </row>
    <row r="10" ht="13.2" spans="1:30">
      <c r="A10" s="104" t="s">
        <v>0</v>
      </c>
      <c r="B10" s="104" t="s">
        <v>251</v>
      </c>
      <c r="C10" s="104" t="s">
        <v>252</v>
      </c>
      <c r="D10" s="104">
        <v>2040201</v>
      </c>
      <c r="E10" s="104" t="s">
        <v>121</v>
      </c>
      <c r="F10" s="104">
        <v>30102</v>
      </c>
      <c r="G10" s="104" t="s">
        <v>254</v>
      </c>
      <c r="H10" s="175">
        <v>16660086</v>
      </c>
      <c r="I10" s="175">
        <v>16660086</v>
      </c>
      <c r="J10" s="175">
        <v>16660086</v>
      </c>
      <c r="K10" s="175">
        <v>16660086</v>
      </c>
      <c r="L10" s="175"/>
      <c r="M10" s="175"/>
      <c r="N10" s="175">
        <v>16660086</v>
      </c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</row>
    <row r="11" ht="13.2" spans="1:30">
      <c r="A11" s="104" t="s">
        <v>0</v>
      </c>
      <c r="B11" s="104" t="s">
        <v>251</v>
      </c>
      <c r="C11" s="104" t="s">
        <v>252</v>
      </c>
      <c r="D11" s="104">
        <v>2040201</v>
      </c>
      <c r="E11" s="104" t="s">
        <v>121</v>
      </c>
      <c r="F11" s="104">
        <v>30102</v>
      </c>
      <c r="G11" s="104" t="s">
        <v>254</v>
      </c>
      <c r="H11" s="175">
        <v>2793900</v>
      </c>
      <c r="I11" s="175">
        <v>2793900</v>
      </c>
      <c r="J11" s="175">
        <v>2793900</v>
      </c>
      <c r="K11" s="175">
        <v>2793900</v>
      </c>
      <c r="L11" s="175"/>
      <c r="M11" s="175"/>
      <c r="N11" s="175">
        <v>2793900</v>
      </c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</row>
    <row r="12" ht="13.2" spans="1:30">
      <c r="A12" s="104" t="s">
        <v>0</v>
      </c>
      <c r="B12" s="104" t="s">
        <v>251</v>
      </c>
      <c r="C12" s="104" t="s">
        <v>252</v>
      </c>
      <c r="D12" s="104">
        <v>2040201</v>
      </c>
      <c r="E12" s="104" t="s">
        <v>121</v>
      </c>
      <c r="F12" s="104">
        <v>30102</v>
      </c>
      <c r="G12" s="104" t="s">
        <v>254</v>
      </c>
      <c r="H12" s="175">
        <v>2036280</v>
      </c>
      <c r="I12" s="175">
        <v>2036280</v>
      </c>
      <c r="J12" s="175">
        <v>2036280</v>
      </c>
      <c r="K12" s="175">
        <v>2036280</v>
      </c>
      <c r="L12" s="175"/>
      <c r="M12" s="175"/>
      <c r="N12" s="175">
        <v>2036280</v>
      </c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</row>
    <row r="13" ht="13.2" spans="1:30">
      <c r="A13" s="104" t="s">
        <v>0</v>
      </c>
      <c r="B13" s="104" t="s">
        <v>251</v>
      </c>
      <c r="C13" s="104" t="s">
        <v>252</v>
      </c>
      <c r="D13" s="104">
        <v>2040201</v>
      </c>
      <c r="E13" s="104" t="s">
        <v>121</v>
      </c>
      <c r="F13" s="104">
        <v>30102</v>
      </c>
      <c r="G13" s="104" t="s">
        <v>254</v>
      </c>
      <c r="H13" s="175">
        <v>369600</v>
      </c>
      <c r="I13" s="175">
        <v>369600</v>
      </c>
      <c r="J13" s="175">
        <v>369600</v>
      </c>
      <c r="K13" s="175">
        <v>369600</v>
      </c>
      <c r="L13" s="175"/>
      <c r="M13" s="175"/>
      <c r="N13" s="175">
        <v>369600</v>
      </c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</row>
    <row r="14" ht="13.2" spans="1:30">
      <c r="A14" s="104" t="s">
        <v>0</v>
      </c>
      <c r="B14" s="104" t="s">
        <v>251</v>
      </c>
      <c r="C14" s="104" t="s">
        <v>252</v>
      </c>
      <c r="D14" s="104">
        <v>2040201</v>
      </c>
      <c r="E14" s="104" t="s">
        <v>121</v>
      </c>
      <c r="F14" s="104">
        <v>30103</v>
      </c>
      <c r="G14" s="104" t="s">
        <v>255</v>
      </c>
      <c r="H14" s="175">
        <v>1416000</v>
      </c>
      <c r="I14" s="175">
        <v>1416000</v>
      </c>
      <c r="J14" s="175">
        <v>1416000</v>
      </c>
      <c r="K14" s="175">
        <v>1416000</v>
      </c>
      <c r="L14" s="175"/>
      <c r="M14" s="175"/>
      <c r="N14" s="175">
        <v>1416000</v>
      </c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</row>
    <row r="15" ht="13.2" spans="1:30">
      <c r="A15" s="104" t="s">
        <v>0</v>
      </c>
      <c r="B15" s="104" t="s">
        <v>251</v>
      </c>
      <c r="C15" s="104" t="s">
        <v>252</v>
      </c>
      <c r="D15" s="104">
        <v>2040201</v>
      </c>
      <c r="E15" s="104" t="s">
        <v>121</v>
      </c>
      <c r="F15" s="104">
        <v>30103</v>
      </c>
      <c r="G15" s="104" t="s">
        <v>255</v>
      </c>
      <c r="H15" s="175">
        <v>974823</v>
      </c>
      <c r="I15" s="175">
        <v>974823</v>
      </c>
      <c r="J15" s="175">
        <v>974823</v>
      </c>
      <c r="K15" s="175">
        <v>974823</v>
      </c>
      <c r="L15" s="175"/>
      <c r="M15" s="175"/>
      <c r="N15" s="175">
        <v>974823</v>
      </c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</row>
    <row r="16" ht="24" spans="1:30">
      <c r="A16" s="104" t="s">
        <v>0</v>
      </c>
      <c r="B16" s="104" t="s">
        <v>256</v>
      </c>
      <c r="C16" s="104" t="s">
        <v>257</v>
      </c>
      <c r="D16" s="104">
        <v>2080505</v>
      </c>
      <c r="E16" s="104" t="s">
        <v>127</v>
      </c>
      <c r="F16" s="104">
        <v>30108</v>
      </c>
      <c r="G16" s="104" t="s">
        <v>258</v>
      </c>
      <c r="H16" s="175">
        <v>5226922.17</v>
      </c>
      <c r="I16" s="175">
        <v>5226922.17</v>
      </c>
      <c r="J16" s="175">
        <v>5226922.17</v>
      </c>
      <c r="K16" s="175">
        <v>5226922.17</v>
      </c>
      <c r="L16" s="175"/>
      <c r="M16" s="175"/>
      <c r="N16" s="175">
        <v>5226922.17</v>
      </c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</row>
    <row r="17" ht="24" spans="1:30">
      <c r="A17" s="104" t="s">
        <v>0</v>
      </c>
      <c r="B17" s="104" t="s">
        <v>256</v>
      </c>
      <c r="C17" s="104" t="s">
        <v>257</v>
      </c>
      <c r="D17" s="104">
        <v>2101101</v>
      </c>
      <c r="E17" s="104" t="s">
        <v>132</v>
      </c>
      <c r="F17" s="104">
        <v>30110</v>
      </c>
      <c r="G17" s="104" t="s">
        <v>259</v>
      </c>
      <c r="H17" s="175">
        <v>2522431.69</v>
      </c>
      <c r="I17" s="175">
        <v>2522431.69</v>
      </c>
      <c r="J17" s="175">
        <v>2522431.69</v>
      </c>
      <c r="K17" s="175">
        <v>2522431.69</v>
      </c>
      <c r="L17" s="175"/>
      <c r="M17" s="175"/>
      <c r="N17" s="175">
        <v>2522431.69</v>
      </c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</row>
    <row r="18" ht="24" spans="1:30">
      <c r="A18" s="104" t="s">
        <v>0</v>
      </c>
      <c r="B18" s="104" t="s">
        <v>256</v>
      </c>
      <c r="C18" s="104" t="s">
        <v>257</v>
      </c>
      <c r="D18" s="104">
        <v>2040201</v>
      </c>
      <c r="E18" s="104" t="s">
        <v>121</v>
      </c>
      <c r="F18" s="104">
        <v>30112</v>
      </c>
      <c r="G18" s="104" t="s">
        <v>260</v>
      </c>
      <c r="H18" s="175">
        <v>1488.9</v>
      </c>
      <c r="I18" s="175">
        <v>1488.9</v>
      </c>
      <c r="J18" s="175">
        <v>1488.9</v>
      </c>
      <c r="K18" s="175">
        <v>1488.9</v>
      </c>
      <c r="L18" s="175"/>
      <c r="M18" s="175"/>
      <c r="N18" s="175">
        <v>1488.9</v>
      </c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</row>
    <row r="19" ht="24" spans="1:30">
      <c r="A19" s="104" t="s">
        <v>0</v>
      </c>
      <c r="B19" s="104" t="s">
        <v>256</v>
      </c>
      <c r="C19" s="104" t="s">
        <v>257</v>
      </c>
      <c r="D19" s="104">
        <v>2101199</v>
      </c>
      <c r="E19" s="104" t="s">
        <v>133</v>
      </c>
      <c r="F19" s="104">
        <v>30112</v>
      </c>
      <c r="G19" s="104" t="s">
        <v>260</v>
      </c>
      <c r="H19" s="175">
        <v>69840</v>
      </c>
      <c r="I19" s="175">
        <v>69840</v>
      </c>
      <c r="J19" s="175">
        <v>69840</v>
      </c>
      <c r="K19" s="175">
        <v>69840</v>
      </c>
      <c r="L19" s="175"/>
      <c r="M19" s="175"/>
      <c r="N19" s="175">
        <v>69840</v>
      </c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</row>
    <row r="20" ht="24" spans="1:30">
      <c r="A20" s="104" t="s">
        <v>0</v>
      </c>
      <c r="B20" s="104" t="s">
        <v>256</v>
      </c>
      <c r="C20" s="104" t="s">
        <v>257</v>
      </c>
      <c r="D20" s="104">
        <v>2101199</v>
      </c>
      <c r="E20" s="104" t="s">
        <v>133</v>
      </c>
      <c r="F20" s="104">
        <v>30112</v>
      </c>
      <c r="G20" s="104" t="s">
        <v>260</v>
      </c>
      <c r="H20" s="175">
        <v>133650.9</v>
      </c>
      <c r="I20" s="175">
        <v>133650.9</v>
      </c>
      <c r="J20" s="175">
        <v>133650.9</v>
      </c>
      <c r="K20" s="175">
        <v>133650.9</v>
      </c>
      <c r="L20" s="175"/>
      <c r="M20" s="175"/>
      <c r="N20" s="175">
        <v>133650.9</v>
      </c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</row>
    <row r="21" ht="13.2" spans="1:30">
      <c r="A21" s="104" t="s">
        <v>0</v>
      </c>
      <c r="B21" s="104" t="s">
        <v>261</v>
      </c>
      <c r="C21" s="104" t="s">
        <v>136</v>
      </c>
      <c r="D21" s="104">
        <v>2210201</v>
      </c>
      <c r="E21" s="104" t="s">
        <v>136</v>
      </c>
      <c r="F21" s="104">
        <v>30113</v>
      </c>
      <c r="G21" s="104" t="s">
        <v>136</v>
      </c>
      <c r="H21" s="175">
        <v>3448236</v>
      </c>
      <c r="I21" s="175">
        <v>3448236</v>
      </c>
      <c r="J21" s="175">
        <v>3448236</v>
      </c>
      <c r="K21" s="175">
        <v>3448236</v>
      </c>
      <c r="L21" s="175"/>
      <c r="M21" s="175"/>
      <c r="N21" s="175">
        <v>3448236</v>
      </c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</row>
    <row r="22" ht="24" spans="1:30">
      <c r="A22" s="104" t="s">
        <v>0</v>
      </c>
      <c r="B22" s="104" t="s">
        <v>262</v>
      </c>
      <c r="C22" s="104" t="s">
        <v>263</v>
      </c>
      <c r="D22" s="104">
        <v>2040202</v>
      </c>
      <c r="E22" s="104" t="s">
        <v>122</v>
      </c>
      <c r="F22" s="104">
        <v>30199</v>
      </c>
      <c r="G22" s="104" t="s">
        <v>264</v>
      </c>
      <c r="H22" s="183">
        <v>9363600</v>
      </c>
      <c r="I22" s="175">
        <v>9363600</v>
      </c>
      <c r="J22" s="175">
        <v>9363600</v>
      </c>
      <c r="K22" s="175">
        <v>9363600</v>
      </c>
      <c r="L22" s="175"/>
      <c r="M22" s="175"/>
      <c r="N22" s="175">
        <v>9363600</v>
      </c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</row>
    <row r="23" ht="13.2" spans="1:30">
      <c r="A23" s="104" t="s">
        <v>0</v>
      </c>
      <c r="B23" s="251" t="s">
        <v>265</v>
      </c>
      <c r="C23" s="104" t="s">
        <v>210</v>
      </c>
      <c r="D23" s="104">
        <v>2040201</v>
      </c>
      <c r="E23" s="104" t="s">
        <v>121</v>
      </c>
      <c r="F23" s="104">
        <v>30217</v>
      </c>
      <c r="G23" s="104" t="s">
        <v>210</v>
      </c>
      <c r="H23" s="175">
        <v>87100</v>
      </c>
      <c r="I23" s="175">
        <v>87100</v>
      </c>
      <c r="J23" s="175">
        <v>87100</v>
      </c>
      <c r="K23" s="175"/>
      <c r="L23" s="175"/>
      <c r="M23" s="175"/>
      <c r="N23" s="175">
        <v>87100</v>
      </c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</row>
    <row r="24" ht="13.2" spans="1:30">
      <c r="A24" s="104" t="s">
        <v>0</v>
      </c>
      <c r="B24" s="104" t="s">
        <v>266</v>
      </c>
      <c r="C24" s="104" t="s">
        <v>267</v>
      </c>
      <c r="D24" s="104">
        <v>2040201</v>
      </c>
      <c r="E24" s="104" t="s">
        <v>121</v>
      </c>
      <c r="F24" s="104">
        <v>30205</v>
      </c>
      <c r="G24" s="104" t="s">
        <v>268</v>
      </c>
      <c r="H24" s="175">
        <v>60000</v>
      </c>
      <c r="I24" s="175">
        <v>60000</v>
      </c>
      <c r="J24" s="175">
        <v>60000</v>
      </c>
      <c r="K24" s="175"/>
      <c r="L24" s="175"/>
      <c r="M24" s="175"/>
      <c r="N24" s="175">
        <v>60000</v>
      </c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</row>
    <row r="25" ht="13.2" spans="1:30">
      <c r="A25" s="104" t="s">
        <v>0</v>
      </c>
      <c r="B25" s="104" t="s">
        <v>266</v>
      </c>
      <c r="C25" s="104" t="s">
        <v>267</v>
      </c>
      <c r="D25" s="104">
        <v>2040201</v>
      </c>
      <c r="E25" s="104" t="s">
        <v>121</v>
      </c>
      <c r="F25" s="104">
        <v>30206</v>
      </c>
      <c r="G25" s="104" t="s">
        <v>269</v>
      </c>
      <c r="H25" s="175">
        <v>500000</v>
      </c>
      <c r="I25" s="175">
        <v>500000</v>
      </c>
      <c r="J25" s="175">
        <v>500000</v>
      </c>
      <c r="K25" s="175"/>
      <c r="L25" s="175"/>
      <c r="M25" s="175"/>
      <c r="N25" s="175">
        <v>500000</v>
      </c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</row>
    <row r="26" ht="13.2" spans="1:30">
      <c r="A26" s="104" t="s">
        <v>0</v>
      </c>
      <c r="B26" s="104" t="s">
        <v>266</v>
      </c>
      <c r="C26" s="104" t="s">
        <v>267</v>
      </c>
      <c r="D26" s="104">
        <v>2040201</v>
      </c>
      <c r="E26" s="104" t="s">
        <v>121</v>
      </c>
      <c r="F26" s="104">
        <v>30201</v>
      </c>
      <c r="G26" s="104" t="s">
        <v>270</v>
      </c>
      <c r="H26" s="175">
        <v>1712900</v>
      </c>
      <c r="I26" s="175">
        <v>1712900</v>
      </c>
      <c r="J26" s="175">
        <v>1712900</v>
      </c>
      <c r="K26" s="175"/>
      <c r="L26" s="175"/>
      <c r="M26" s="175"/>
      <c r="N26" s="175">
        <v>1712900</v>
      </c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</row>
    <row r="27" ht="13.2" spans="1:30">
      <c r="A27" s="104" t="s">
        <v>0</v>
      </c>
      <c r="B27" s="104" t="s">
        <v>266</v>
      </c>
      <c r="C27" s="104" t="s">
        <v>267</v>
      </c>
      <c r="D27" s="104">
        <v>2040201</v>
      </c>
      <c r="E27" s="104" t="s">
        <v>121</v>
      </c>
      <c r="F27" s="104">
        <v>30207</v>
      </c>
      <c r="G27" s="104" t="s">
        <v>271</v>
      </c>
      <c r="H27" s="175">
        <v>20160</v>
      </c>
      <c r="I27" s="175">
        <v>20160</v>
      </c>
      <c r="J27" s="175">
        <v>20160</v>
      </c>
      <c r="K27" s="175"/>
      <c r="L27" s="175"/>
      <c r="M27" s="175"/>
      <c r="N27" s="175">
        <v>20160</v>
      </c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</row>
    <row r="28" ht="13.2" spans="1:30">
      <c r="A28" s="104" t="s">
        <v>0</v>
      </c>
      <c r="B28" s="104" t="s">
        <v>272</v>
      </c>
      <c r="C28" s="104" t="s">
        <v>273</v>
      </c>
      <c r="D28" s="104">
        <v>2040201</v>
      </c>
      <c r="E28" s="104" t="s">
        <v>121</v>
      </c>
      <c r="F28" s="104">
        <v>30228</v>
      </c>
      <c r="G28" s="104" t="s">
        <v>273</v>
      </c>
      <c r="H28" s="175">
        <v>586612.02</v>
      </c>
      <c r="I28" s="175">
        <v>586612.02</v>
      </c>
      <c r="J28" s="175">
        <v>586612.02</v>
      </c>
      <c r="K28" s="175"/>
      <c r="L28" s="175"/>
      <c r="M28" s="175"/>
      <c r="N28" s="175">
        <v>586612.02</v>
      </c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</row>
    <row r="29" ht="13.2" spans="1:30">
      <c r="A29" s="104" t="s">
        <v>0</v>
      </c>
      <c r="B29" s="104" t="s">
        <v>274</v>
      </c>
      <c r="C29" s="104" t="s">
        <v>275</v>
      </c>
      <c r="D29" s="104">
        <v>2040201</v>
      </c>
      <c r="E29" s="104" t="s">
        <v>121</v>
      </c>
      <c r="F29" s="104">
        <v>30239</v>
      </c>
      <c r="G29" s="104" t="s">
        <v>276</v>
      </c>
      <c r="H29" s="175">
        <v>2206800</v>
      </c>
      <c r="I29" s="175">
        <v>2206800</v>
      </c>
      <c r="J29" s="175">
        <v>2206800</v>
      </c>
      <c r="K29" s="175"/>
      <c r="L29" s="175"/>
      <c r="M29" s="175"/>
      <c r="N29" s="175">
        <v>2206800</v>
      </c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</row>
    <row r="30" ht="24" spans="1:30">
      <c r="A30" s="104" t="s">
        <v>0</v>
      </c>
      <c r="B30" s="104" t="s">
        <v>277</v>
      </c>
      <c r="C30" s="104" t="s">
        <v>278</v>
      </c>
      <c r="D30" s="104">
        <v>2040201</v>
      </c>
      <c r="E30" s="104" t="s">
        <v>121</v>
      </c>
      <c r="F30" s="104">
        <v>30299</v>
      </c>
      <c r="G30" s="104" t="s">
        <v>279</v>
      </c>
      <c r="H30" s="175">
        <v>500000</v>
      </c>
      <c r="I30" s="175">
        <v>500000</v>
      </c>
      <c r="J30" s="175">
        <v>500000</v>
      </c>
      <c r="K30" s="175">
        <v>500000</v>
      </c>
      <c r="L30" s="175"/>
      <c r="M30" s="175"/>
      <c r="N30" s="175">
        <v>500000</v>
      </c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</row>
    <row r="31" ht="13.2" spans="1:30">
      <c r="A31" s="104" t="s">
        <v>0</v>
      </c>
      <c r="B31" s="104" t="s">
        <v>280</v>
      </c>
      <c r="C31" s="104" t="s">
        <v>281</v>
      </c>
      <c r="D31" s="104">
        <v>2080801</v>
      </c>
      <c r="E31" s="104" t="s">
        <v>129</v>
      </c>
      <c r="F31" s="104">
        <v>30305</v>
      </c>
      <c r="G31" s="104" t="s">
        <v>282</v>
      </c>
      <c r="H31" s="175">
        <v>189744</v>
      </c>
      <c r="I31" s="175">
        <v>189744</v>
      </c>
      <c r="J31" s="175">
        <v>189744</v>
      </c>
      <c r="K31" s="175">
        <v>189744</v>
      </c>
      <c r="L31" s="175"/>
      <c r="M31" s="175"/>
      <c r="N31" s="175">
        <v>189744</v>
      </c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</row>
    <row r="32" ht="13.2" spans="1:30">
      <c r="A32" s="104" t="s">
        <v>0</v>
      </c>
      <c r="B32" s="104" t="s">
        <v>280</v>
      </c>
      <c r="C32" s="104" t="s">
        <v>281</v>
      </c>
      <c r="D32" s="104">
        <v>2040202</v>
      </c>
      <c r="E32" s="104" t="s">
        <v>122</v>
      </c>
      <c r="F32" s="104">
        <v>30305</v>
      </c>
      <c r="G32" s="104" t="s">
        <v>282</v>
      </c>
      <c r="H32" s="175">
        <v>694200</v>
      </c>
      <c r="I32" s="175">
        <v>694200</v>
      </c>
      <c r="J32" s="175">
        <v>694200</v>
      </c>
      <c r="K32" s="175">
        <v>694200</v>
      </c>
      <c r="L32" s="175"/>
      <c r="M32" s="175"/>
      <c r="N32" s="175">
        <v>694200</v>
      </c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</row>
    <row r="33" ht="18" customHeight="1" spans="1:30">
      <c r="A33" s="104"/>
      <c r="B33" s="125"/>
      <c r="C33" s="125"/>
      <c r="D33" s="125"/>
      <c r="E33" s="104"/>
      <c r="F33" s="104"/>
      <c r="G33" s="104"/>
      <c r="H33" s="183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</row>
    <row r="34" ht="18" customHeight="1" spans="1:30">
      <c r="A34" s="104"/>
      <c r="B34" s="104"/>
      <c r="C34" s="104"/>
      <c r="D34" s="104"/>
      <c r="E34" s="104"/>
      <c r="F34" s="104"/>
      <c r="G34" s="104"/>
      <c r="H34" s="183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</row>
    <row r="35" ht="18" customHeight="1" spans="1:30">
      <c r="A35" s="184" t="s">
        <v>137</v>
      </c>
      <c r="B35" s="184"/>
      <c r="C35" s="184"/>
      <c r="D35" s="184"/>
      <c r="E35" s="184"/>
      <c r="F35" s="184"/>
      <c r="G35" s="184"/>
      <c r="H35" s="185">
        <f>SUM(H9:H34)</f>
        <v>63272250.68</v>
      </c>
      <c r="I35" s="185">
        <f t="shared" ref="I35:N35" si="0">SUM(I9:I34)</f>
        <v>63272250.68</v>
      </c>
      <c r="J35" s="185">
        <f t="shared" si="0"/>
        <v>63272250.68</v>
      </c>
      <c r="K35" s="185">
        <f t="shared" si="0"/>
        <v>58098678.66</v>
      </c>
      <c r="L35" s="185">
        <f t="shared" si="0"/>
        <v>0</v>
      </c>
      <c r="M35" s="185">
        <f t="shared" si="0"/>
        <v>0</v>
      </c>
      <c r="N35" s="185">
        <f t="shared" si="0"/>
        <v>63272250.68</v>
      </c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5:G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2025-02-10T10:43:00Z</cp:lastPrinted>
  <dcterms:modified xsi:type="dcterms:W3CDTF">2025-03-20T08:09:47Z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