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activeTab="3"/>
  </bookViews>
  <sheets>
    <sheet name="封面（分散）" sheetId="1" r:id="rId1"/>
    <sheet name="封面（集中）" sheetId="3" r:id="rId2"/>
    <sheet name="分散供养明细" sheetId="2" r:id="rId3"/>
    <sheet name="集中供养明细" sheetId="4" r:id="rId4"/>
  </sheets>
  <definedNames>
    <definedName name="_xlnm._FilterDatabase" localSheetId="2" hidden="1">分散供养明细!#REF!</definedName>
  </definedNames>
  <calcPr calcId="144525"/>
</workbook>
</file>

<file path=xl/sharedStrings.xml><?xml version="1.0" encoding="utf-8"?>
<sst xmlns="http://schemas.openxmlformats.org/spreadsheetml/2006/main" count="250" uniqueCount="129">
  <si>
    <r>
      <rPr>
        <b/>
        <sz val="18"/>
        <color rgb="FF000000"/>
        <rFont val="宋体"/>
        <charset val="134"/>
      </rPr>
      <t>巍山县</t>
    </r>
    <r>
      <rPr>
        <b/>
        <u/>
        <sz val="18"/>
        <color rgb="FF000000"/>
        <rFont val="宋体"/>
        <charset val="134"/>
      </rPr>
      <t xml:space="preserve"> 马鞍山 </t>
    </r>
    <r>
      <rPr>
        <b/>
        <sz val="18"/>
        <color rgb="FF000000"/>
        <rFont val="宋体"/>
        <charset val="134"/>
      </rPr>
      <t>乡（镇）</t>
    </r>
    <r>
      <rPr>
        <b/>
        <u/>
        <sz val="18"/>
        <color rgb="FF000000"/>
        <rFont val="宋体"/>
        <charset val="134"/>
      </rPr>
      <t>2023</t>
    </r>
    <r>
      <rPr>
        <b/>
        <sz val="18"/>
        <color rgb="FF000000"/>
        <rFont val="宋体"/>
        <charset val="134"/>
      </rPr>
      <t>年</t>
    </r>
    <r>
      <rPr>
        <b/>
        <u/>
        <sz val="18"/>
        <color rgb="FF000000"/>
        <rFont val="宋体"/>
        <charset val="134"/>
      </rPr>
      <t xml:space="preserve"> 12 </t>
    </r>
    <r>
      <rPr>
        <b/>
        <sz val="18"/>
        <color rgb="FF000000"/>
        <rFont val="宋体"/>
        <charset val="134"/>
      </rPr>
      <t>月分散供养特困人员资金发放汇总表</t>
    </r>
  </si>
  <si>
    <t xml:space="preserve">                                                                                                                      单位：户、人、元</t>
  </si>
  <si>
    <t>序号</t>
  </si>
  <si>
    <t>村委会名称</t>
  </si>
  <si>
    <t>分散供养特困人员供养金</t>
  </si>
  <si>
    <t>重特困人员分类救助金</t>
  </si>
  <si>
    <t>照料护理补贴</t>
  </si>
  <si>
    <t>合计金额</t>
  </si>
  <si>
    <t>备注</t>
  </si>
  <si>
    <t>户数</t>
  </si>
  <si>
    <t>人数</t>
  </si>
  <si>
    <t>金额</t>
  </si>
  <si>
    <t>一档</t>
  </si>
  <si>
    <t>二档</t>
  </si>
  <si>
    <t>三档</t>
  </si>
  <si>
    <t xml:space="preserve">完全丧失生活自理能力
 </t>
  </si>
  <si>
    <t xml:space="preserve">部分丧失生活自理能力
 </t>
  </si>
  <si>
    <t>具备生活自理能力</t>
  </si>
  <si>
    <t>三胜村</t>
  </si>
  <si>
    <t>红旗村</t>
  </si>
  <si>
    <t>青云村</t>
  </si>
  <si>
    <t>河南村</t>
  </si>
  <si>
    <t>三鹤村</t>
  </si>
  <si>
    <t>五里巷村</t>
  </si>
  <si>
    <t>合计</t>
  </si>
  <si>
    <t xml:space="preserve">填报单位：马鞍山乡社会事务办                                                    填报时间：2023年12月1日  </t>
  </si>
  <si>
    <r>
      <rPr>
        <b/>
        <sz val="18"/>
        <color rgb="FF000000"/>
        <rFont val="宋体"/>
        <charset val="134"/>
      </rPr>
      <t>巍山县</t>
    </r>
    <r>
      <rPr>
        <b/>
        <u/>
        <sz val="18"/>
        <color rgb="FF000000"/>
        <rFont val="宋体"/>
        <charset val="134"/>
      </rPr>
      <t xml:space="preserve">   马鞍山  </t>
    </r>
    <r>
      <rPr>
        <b/>
        <sz val="18"/>
        <color rgb="FF000000"/>
        <rFont val="宋体"/>
        <charset val="134"/>
      </rPr>
      <t>乡（镇）</t>
    </r>
    <r>
      <rPr>
        <b/>
        <u/>
        <sz val="18"/>
        <color rgb="FF000000"/>
        <rFont val="宋体"/>
        <charset val="134"/>
      </rPr>
      <t>2023</t>
    </r>
    <r>
      <rPr>
        <b/>
        <sz val="18"/>
        <color rgb="FF000000"/>
        <rFont val="宋体"/>
        <charset val="134"/>
      </rPr>
      <t>年</t>
    </r>
    <r>
      <rPr>
        <b/>
        <u/>
        <sz val="18"/>
        <color rgb="FF000000"/>
        <rFont val="宋体"/>
        <charset val="134"/>
      </rPr>
      <t xml:space="preserve"> 12</t>
    </r>
    <r>
      <rPr>
        <b/>
        <sz val="18"/>
        <color rgb="FF000000"/>
        <rFont val="宋体"/>
        <charset val="134"/>
      </rPr>
      <t>月集中供养特困人员供养金发放汇总表</t>
    </r>
  </si>
  <si>
    <t xml:space="preserve">                                                                                                                                      单位：户、人、元</t>
  </si>
  <si>
    <t>集中供养特困人员供养金</t>
  </si>
  <si>
    <t>完全丧失生活自理能力</t>
  </si>
  <si>
    <t>部分丧失生活自理能力</t>
  </si>
  <si>
    <t>河南村委会</t>
  </si>
  <si>
    <t xml:space="preserve"> </t>
  </si>
  <si>
    <t xml:space="preserve">填报单位： 马鞍山乡社会事务办                                            填报时间：2023年12月1日  </t>
  </si>
  <si>
    <r>
      <t xml:space="preserve">巍山县 </t>
    </r>
    <r>
      <rPr>
        <b/>
        <u/>
        <sz val="9"/>
        <color rgb="FF000000"/>
        <rFont val="宋体"/>
        <charset val="134"/>
      </rPr>
      <t xml:space="preserve">马鞍山  </t>
    </r>
    <r>
      <rPr>
        <b/>
        <sz val="9"/>
        <color rgb="FF000000"/>
        <rFont val="宋体"/>
        <charset val="134"/>
      </rPr>
      <t>乡（镇）</t>
    </r>
    <r>
      <rPr>
        <b/>
        <u/>
        <sz val="9"/>
        <color rgb="FF000000"/>
        <rFont val="宋体"/>
        <charset val="134"/>
      </rPr>
      <t>2023</t>
    </r>
    <r>
      <rPr>
        <b/>
        <sz val="9"/>
        <color rgb="FF000000"/>
        <rFont val="宋体"/>
        <charset val="134"/>
      </rPr>
      <t>年</t>
    </r>
    <r>
      <rPr>
        <b/>
        <u/>
        <sz val="9"/>
        <color rgb="FF000000"/>
        <rFont val="宋体"/>
        <charset val="134"/>
      </rPr>
      <t xml:space="preserve"> 12 </t>
    </r>
    <r>
      <rPr>
        <b/>
        <sz val="9"/>
        <color rgb="FF000000"/>
        <rFont val="宋体"/>
        <charset val="134"/>
      </rPr>
      <t>月分散供养特困人员资金发放花名册</t>
    </r>
  </si>
  <si>
    <t>户主姓名</t>
  </si>
  <si>
    <t>保障人数</t>
  </si>
  <si>
    <t>家庭住址</t>
  </si>
  <si>
    <t>闭思顺</t>
  </si>
  <si>
    <t>三胜村委会</t>
  </si>
  <si>
    <t>茶学富</t>
  </si>
  <si>
    <t>茶秀兰</t>
  </si>
  <si>
    <t>邱忠贵</t>
  </si>
  <si>
    <t>阿 赵</t>
  </si>
  <si>
    <t>孙跃菜</t>
  </si>
  <si>
    <t xml:space="preserve">杨文智 </t>
  </si>
  <si>
    <t>闭自旺</t>
  </si>
  <si>
    <t>茶有异</t>
  </si>
  <si>
    <t>李正达</t>
  </si>
  <si>
    <t>茶家富</t>
  </si>
  <si>
    <t>郭加兰</t>
  </si>
  <si>
    <t>罗廷良</t>
  </si>
  <si>
    <t>红旗村委会</t>
  </si>
  <si>
    <t>褚培佶</t>
  </si>
  <si>
    <t>郑文福</t>
  </si>
  <si>
    <t>毛映芬</t>
  </si>
  <si>
    <t>龚小六</t>
  </si>
  <si>
    <t>褚阿相</t>
  </si>
  <si>
    <t>拖永和</t>
  </si>
  <si>
    <t>周学良</t>
  </si>
  <si>
    <t>邓兴朝</t>
  </si>
  <si>
    <t>田东秀</t>
  </si>
  <si>
    <t>茶绍岩</t>
  </si>
  <si>
    <t>闭宗付</t>
  </si>
  <si>
    <t>李国栋</t>
  </si>
  <si>
    <t>严绍堂</t>
  </si>
  <si>
    <t>闭光华</t>
  </si>
  <si>
    <t>李国防</t>
  </si>
  <si>
    <t>熊宗明</t>
  </si>
  <si>
    <t>肖邦桥</t>
  </si>
  <si>
    <t>茶致伟</t>
  </si>
  <si>
    <t>青云村委会</t>
  </si>
  <si>
    <t>茶培忠</t>
  </si>
  <si>
    <t>山 德</t>
  </si>
  <si>
    <t>褚淑莲</t>
  </si>
  <si>
    <t>茶发生</t>
  </si>
  <si>
    <t>胡美黄</t>
  </si>
  <si>
    <t>阿顺妹</t>
  </si>
  <si>
    <t>阿罗黄</t>
  </si>
  <si>
    <t>茶致芬</t>
  </si>
  <si>
    <t>罗增贤</t>
  </si>
  <si>
    <t>长妹</t>
  </si>
  <si>
    <t>罗珍妹</t>
  </si>
  <si>
    <t>闭光熙</t>
  </si>
  <si>
    <t>李翠英</t>
  </si>
  <si>
    <t>茶秀花</t>
  </si>
  <si>
    <t>左发兴</t>
  </si>
  <si>
    <t>李阿新</t>
  </si>
  <si>
    <t>罗啟晃</t>
  </si>
  <si>
    <t>罗向光</t>
  </si>
  <si>
    <t>李风才</t>
  </si>
  <si>
    <t>左阿花</t>
  </si>
  <si>
    <t>三鹤村委会</t>
  </si>
  <si>
    <t>姚成科</t>
  </si>
  <si>
    <t>阿实从</t>
  </si>
  <si>
    <t>习阿甲</t>
  </si>
  <si>
    <t>姚运建</t>
  </si>
  <si>
    <t>严梅秀</t>
  </si>
  <si>
    <t>阿新妹</t>
  </si>
  <si>
    <t>习红章</t>
  </si>
  <si>
    <t>习阿昆</t>
  </si>
  <si>
    <t>阿枝金</t>
  </si>
  <si>
    <t>适吉发</t>
  </si>
  <si>
    <t>首思联</t>
  </si>
  <si>
    <t>阿忠书</t>
  </si>
  <si>
    <t>习德位</t>
  </si>
  <si>
    <t>姚万忠</t>
  </si>
  <si>
    <t>梁有恒</t>
  </si>
  <si>
    <t>习珍秀</t>
  </si>
  <si>
    <t>文小双</t>
  </si>
  <si>
    <t>唐朝芳</t>
  </si>
  <si>
    <t>唐腊生</t>
  </si>
  <si>
    <t>付玉荣</t>
  </si>
  <si>
    <t>适增高</t>
  </si>
  <si>
    <t>罗有才</t>
  </si>
  <si>
    <t>闭学正</t>
  </si>
  <si>
    <t>五里巷村委会</t>
  </si>
  <si>
    <t>罗定保</t>
  </si>
  <si>
    <t>林阿旺</t>
  </si>
  <si>
    <t>左元妹</t>
  </si>
  <si>
    <t>周绍进</t>
  </si>
  <si>
    <t>杨增英</t>
  </si>
  <si>
    <t>闭阿七</t>
  </si>
  <si>
    <t>罗阿树</t>
  </si>
  <si>
    <t>闭光禄</t>
  </si>
  <si>
    <r>
      <t xml:space="preserve">巍山县 </t>
    </r>
    <r>
      <rPr>
        <b/>
        <u/>
        <sz val="9"/>
        <color rgb="FF000000"/>
        <rFont val="宋体"/>
        <charset val="134"/>
      </rPr>
      <t xml:space="preserve">马鞍山 </t>
    </r>
    <r>
      <rPr>
        <b/>
        <sz val="9"/>
        <color rgb="FF000000"/>
        <rFont val="宋体"/>
        <charset val="134"/>
      </rPr>
      <t xml:space="preserve"> 乡（镇）</t>
    </r>
    <r>
      <rPr>
        <b/>
        <u/>
        <sz val="9"/>
        <color rgb="FF000000"/>
        <rFont val="宋体"/>
        <charset val="134"/>
      </rPr>
      <t>2023</t>
    </r>
    <r>
      <rPr>
        <b/>
        <sz val="9"/>
        <color rgb="FF000000"/>
        <rFont val="宋体"/>
        <charset val="134"/>
      </rPr>
      <t>年</t>
    </r>
    <r>
      <rPr>
        <b/>
        <u/>
        <sz val="9"/>
        <color rgb="FF000000"/>
        <rFont val="宋体"/>
        <charset val="134"/>
      </rPr>
      <t>12</t>
    </r>
    <r>
      <rPr>
        <b/>
        <sz val="9"/>
        <color rgb="FF000000"/>
        <rFont val="宋体"/>
        <charset val="134"/>
      </rPr>
      <t>月集中供养特困人员资金发放花名册</t>
    </r>
  </si>
  <si>
    <t>左维新</t>
  </si>
  <si>
    <t>左如清</t>
  </si>
  <si>
    <t>阿文忠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</si>
</sst>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b/>
      <sz val="9"/>
      <color rgb="FF000000"/>
      <name val="宋体"/>
      <charset val="134"/>
    </font>
    <font>
      <b/>
      <sz val="9"/>
      <color indexed="8"/>
      <name val="宋体"/>
      <charset val="134"/>
    </font>
    <font>
      <b/>
      <sz val="12"/>
      <color indexed="8"/>
      <name val="宋体"/>
      <charset val="134"/>
    </font>
    <font>
      <b/>
      <sz val="10"/>
      <color indexed="8"/>
      <name val="宋体"/>
      <charset val="134"/>
    </font>
    <font>
      <sz val="11"/>
      <color indexed="8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b/>
      <sz val="18"/>
      <color rgb="FF000000"/>
      <name val="宋体"/>
      <charset val="134"/>
    </font>
    <font>
      <b/>
      <sz val="18"/>
      <color indexed="8"/>
      <name val="宋体"/>
      <charset val="134"/>
    </font>
    <font>
      <b/>
      <sz val="14"/>
      <color indexed="8"/>
      <name val="宋体"/>
      <charset val="134"/>
    </font>
    <font>
      <sz val="18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u/>
      <sz val="9"/>
      <color rgb="FF000000"/>
      <name val="宋体"/>
      <charset val="134"/>
    </font>
    <font>
      <b/>
      <u/>
      <sz val="18"/>
      <color rgb="FF00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6" borderId="10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4" fillId="15" borderId="14" applyNumberFormat="0" applyAlignment="0" applyProtection="0">
      <alignment vertical="center"/>
    </xf>
    <xf numFmtId="0" fontId="27" fillId="15" borderId="11" applyNumberFormat="0" applyAlignment="0" applyProtection="0">
      <alignment vertical="center"/>
    </xf>
    <xf numFmtId="0" fontId="29" fillId="19" borderId="15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1" fillId="0" borderId="1" xfId="49" applyFont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righ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O21"/>
  <sheetViews>
    <sheetView workbookViewId="0">
      <selection activeCell="A14" sqref="A14:O14"/>
    </sheetView>
  </sheetViews>
  <sheetFormatPr defaultColWidth="9" defaultRowHeight="14.25"/>
  <cols>
    <col min="1" max="1" width="4.25" style="1" customWidth="1"/>
    <col min="2" max="2" width="14.75" style="1" customWidth="1"/>
    <col min="3" max="3" width="9.25" style="1" customWidth="1"/>
    <col min="4" max="4" width="8.25" style="1" customWidth="1"/>
    <col min="5" max="5" width="11.5" style="1" customWidth="1"/>
    <col min="6" max="6" width="8" style="1" customWidth="1"/>
    <col min="7" max="7" width="9.75" style="1" customWidth="1"/>
    <col min="8" max="8" width="8.13333333333333" style="1" customWidth="1"/>
    <col min="9" max="9" width="11" style="1" customWidth="1"/>
    <col min="10" max="10" width="8.13333333333333" style="1" customWidth="1"/>
    <col min="11" max="11" width="11.1333333333333" style="1" customWidth="1"/>
    <col min="12" max="12" width="8.13333333333333" style="1" customWidth="1"/>
    <col min="13" max="13" width="9.13333333333333" style="1" customWidth="1"/>
    <col min="14" max="14" width="15.5" style="1" customWidth="1"/>
    <col min="15" max="15" width="39.25" style="1" customWidth="1"/>
    <col min="16" max="16384" width="9" style="1"/>
  </cols>
  <sheetData>
    <row r="1" ht="51.95" customHeight="1" spans="1:1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ht="36.95" customHeight="1" spans="1:1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ht="57" customHeight="1" spans="1:15">
      <c r="A3" s="25" t="s">
        <v>2</v>
      </c>
      <c r="B3" s="25" t="s">
        <v>3</v>
      </c>
      <c r="C3" s="25" t="s">
        <v>4</v>
      </c>
      <c r="D3" s="25"/>
      <c r="E3" s="25"/>
      <c r="F3" s="25" t="s">
        <v>5</v>
      </c>
      <c r="G3" s="25"/>
      <c r="H3" s="39" t="s">
        <v>6</v>
      </c>
      <c r="I3" s="48"/>
      <c r="J3" s="48"/>
      <c r="K3" s="48"/>
      <c r="L3" s="48"/>
      <c r="M3" s="48"/>
      <c r="N3" s="25" t="s">
        <v>7</v>
      </c>
      <c r="O3" s="25" t="s">
        <v>8</v>
      </c>
    </row>
    <row r="4" ht="41.1" customHeight="1" spans="1:15">
      <c r="A4" s="25"/>
      <c r="B4" s="25"/>
      <c r="C4" s="25" t="s">
        <v>9</v>
      </c>
      <c r="D4" s="25" t="s">
        <v>10</v>
      </c>
      <c r="E4" s="25" t="s">
        <v>11</v>
      </c>
      <c r="F4" s="25" t="s">
        <v>10</v>
      </c>
      <c r="G4" s="25" t="s">
        <v>11</v>
      </c>
      <c r="H4" s="25" t="s">
        <v>12</v>
      </c>
      <c r="I4" s="25"/>
      <c r="J4" s="39" t="s">
        <v>13</v>
      </c>
      <c r="K4" s="40"/>
      <c r="L4" s="39" t="s">
        <v>14</v>
      </c>
      <c r="M4" s="40"/>
      <c r="N4" s="25"/>
      <c r="O4" s="25"/>
    </row>
    <row r="5" s="2" customFormat="1" ht="41.1" customHeight="1" spans="1:15">
      <c r="A5" s="27"/>
      <c r="B5" s="27"/>
      <c r="C5" s="25"/>
      <c r="D5" s="25"/>
      <c r="E5" s="25"/>
      <c r="F5" s="25"/>
      <c r="G5" s="25"/>
      <c r="H5" s="29" t="s">
        <v>15</v>
      </c>
      <c r="I5" s="42"/>
      <c r="J5" s="29" t="s">
        <v>16</v>
      </c>
      <c r="K5" s="43"/>
      <c r="L5" s="49" t="s">
        <v>17</v>
      </c>
      <c r="M5" s="50"/>
      <c r="N5" s="27"/>
      <c r="O5" s="27"/>
    </row>
    <row r="6" ht="42" customHeight="1" spans="1:15">
      <c r="A6" s="25"/>
      <c r="B6" s="25"/>
      <c r="C6" s="25"/>
      <c r="D6" s="25"/>
      <c r="E6" s="25"/>
      <c r="F6" s="25"/>
      <c r="G6" s="25"/>
      <c r="H6" s="27" t="s">
        <v>10</v>
      </c>
      <c r="I6" s="27" t="s">
        <v>11</v>
      </c>
      <c r="J6" s="27" t="s">
        <v>10</v>
      </c>
      <c r="K6" s="27" t="s">
        <v>11</v>
      </c>
      <c r="L6" s="27" t="s">
        <v>10</v>
      </c>
      <c r="M6" s="27" t="s">
        <v>11</v>
      </c>
      <c r="N6" s="25"/>
      <c r="O6" s="25"/>
    </row>
    <row r="7" ht="29.1" customHeight="1" spans="1:15">
      <c r="A7" s="31">
        <v>1</v>
      </c>
      <c r="B7" s="10" t="s">
        <v>18</v>
      </c>
      <c r="C7" s="31">
        <v>12</v>
      </c>
      <c r="D7" s="31">
        <v>12</v>
      </c>
      <c r="E7" s="31">
        <f t="shared" ref="E7:E12" si="0">947*D7</f>
        <v>11364</v>
      </c>
      <c r="F7" s="31"/>
      <c r="G7" s="31"/>
      <c r="H7" s="31">
        <v>0</v>
      </c>
      <c r="I7" s="31">
        <f t="shared" ref="I7:I12" si="1">171*H7</f>
        <v>0</v>
      </c>
      <c r="J7" s="31">
        <v>0</v>
      </c>
      <c r="K7" s="31">
        <f t="shared" ref="K7:K12" si="2">100*J7</f>
        <v>0</v>
      </c>
      <c r="L7" s="31">
        <v>12</v>
      </c>
      <c r="M7" s="31">
        <f t="shared" ref="M7:M12" si="3">57*L7</f>
        <v>684</v>
      </c>
      <c r="N7" s="31">
        <f t="shared" ref="N7:N12" si="4">M7+K7+I7+E7</f>
        <v>12048</v>
      </c>
      <c r="O7" s="31"/>
    </row>
    <row r="8" ht="29.1" customHeight="1" spans="1:15">
      <c r="A8" s="31">
        <v>2</v>
      </c>
      <c r="B8" s="10" t="s">
        <v>19</v>
      </c>
      <c r="C8" s="31">
        <v>18</v>
      </c>
      <c r="D8" s="31">
        <v>19</v>
      </c>
      <c r="E8" s="31">
        <f t="shared" si="0"/>
        <v>17993</v>
      </c>
      <c r="F8" s="31"/>
      <c r="G8" s="31"/>
      <c r="H8" s="31">
        <v>0</v>
      </c>
      <c r="I8" s="31">
        <f t="shared" si="1"/>
        <v>0</v>
      </c>
      <c r="J8" s="31">
        <v>0</v>
      </c>
      <c r="K8" s="31">
        <f t="shared" si="2"/>
        <v>0</v>
      </c>
      <c r="L8" s="31">
        <v>19</v>
      </c>
      <c r="M8" s="31">
        <f t="shared" si="3"/>
        <v>1083</v>
      </c>
      <c r="N8" s="31">
        <f t="shared" si="4"/>
        <v>19076</v>
      </c>
      <c r="O8" s="31"/>
    </row>
    <row r="9" ht="29.1" customHeight="1" spans="1:15">
      <c r="A9" s="31">
        <v>3</v>
      </c>
      <c r="B9" s="10" t="s">
        <v>20</v>
      </c>
      <c r="C9" s="31">
        <v>13</v>
      </c>
      <c r="D9" s="31">
        <v>13</v>
      </c>
      <c r="E9" s="31">
        <f t="shared" si="0"/>
        <v>12311</v>
      </c>
      <c r="F9" s="31"/>
      <c r="G9" s="31"/>
      <c r="H9" s="31">
        <v>0</v>
      </c>
      <c r="I9" s="31">
        <f t="shared" si="1"/>
        <v>0</v>
      </c>
      <c r="J9" s="31">
        <v>0</v>
      </c>
      <c r="K9" s="31">
        <f t="shared" si="2"/>
        <v>0</v>
      </c>
      <c r="L9" s="31">
        <v>13</v>
      </c>
      <c r="M9" s="31">
        <f t="shared" si="3"/>
        <v>741</v>
      </c>
      <c r="N9" s="31">
        <f t="shared" si="4"/>
        <v>13052</v>
      </c>
      <c r="O9" s="31"/>
    </row>
    <row r="10" ht="29.1" customHeight="1" spans="1:15">
      <c r="A10" s="31">
        <v>4</v>
      </c>
      <c r="B10" s="10" t="s">
        <v>21</v>
      </c>
      <c r="C10" s="31">
        <v>7</v>
      </c>
      <c r="D10" s="31">
        <v>7</v>
      </c>
      <c r="E10" s="31">
        <f t="shared" si="0"/>
        <v>6629</v>
      </c>
      <c r="F10" s="31"/>
      <c r="G10" s="31"/>
      <c r="H10" s="31">
        <v>0</v>
      </c>
      <c r="I10" s="31">
        <f t="shared" si="1"/>
        <v>0</v>
      </c>
      <c r="J10" s="31">
        <v>0</v>
      </c>
      <c r="K10" s="31">
        <f t="shared" si="2"/>
        <v>0</v>
      </c>
      <c r="L10" s="31">
        <v>7</v>
      </c>
      <c r="M10" s="31">
        <f t="shared" si="3"/>
        <v>399</v>
      </c>
      <c r="N10" s="31">
        <f t="shared" si="4"/>
        <v>7028</v>
      </c>
      <c r="O10" s="31"/>
    </row>
    <row r="11" ht="29.1" customHeight="1" spans="1:15">
      <c r="A11" s="31">
        <v>5</v>
      </c>
      <c r="B11" s="10" t="s">
        <v>22</v>
      </c>
      <c r="C11" s="31">
        <v>23</v>
      </c>
      <c r="D11" s="31">
        <v>23</v>
      </c>
      <c r="E11" s="31">
        <f t="shared" si="0"/>
        <v>21781</v>
      </c>
      <c r="F11" s="31"/>
      <c r="G11" s="31"/>
      <c r="H11" s="31">
        <v>0</v>
      </c>
      <c r="I11" s="31">
        <f t="shared" si="1"/>
        <v>0</v>
      </c>
      <c r="J11" s="31">
        <v>1</v>
      </c>
      <c r="K11" s="31">
        <f t="shared" si="2"/>
        <v>100</v>
      </c>
      <c r="L11" s="31">
        <v>22</v>
      </c>
      <c r="M11" s="31">
        <f t="shared" si="3"/>
        <v>1254</v>
      </c>
      <c r="N11" s="31">
        <f t="shared" si="4"/>
        <v>23135</v>
      </c>
      <c r="O11" s="31"/>
    </row>
    <row r="12" ht="29.1" customHeight="1" spans="1:15">
      <c r="A12" s="31">
        <v>6</v>
      </c>
      <c r="B12" s="10" t="s">
        <v>23</v>
      </c>
      <c r="C12" s="31">
        <v>9</v>
      </c>
      <c r="D12" s="31">
        <v>9</v>
      </c>
      <c r="E12" s="31">
        <f t="shared" si="0"/>
        <v>8523</v>
      </c>
      <c r="F12" s="31"/>
      <c r="G12" s="31"/>
      <c r="H12" s="31">
        <v>1</v>
      </c>
      <c r="I12" s="31">
        <f t="shared" si="1"/>
        <v>171</v>
      </c>
      <c r="J12" s="31">
        <v>0</v>
      </c>
      <c r="K12" s="31">
        <f t="shared" si="2"/>
        <v>0</v>
      </c>
      <c r="L12" s="31">
        <v>8</v>
      </c>
      <c r="M12" s="31">
        <f t="shared" si="3"/>
        <v>456</v>
      </c>
      <c r="N12" s="31">
        <f t="shared" si="4"/>
        <v>9150</v>
      </c>
      <c r="O12" s="31"/>
    </row>
    <row r="13" ht="30" customHeight="1" spans="1:15">
      <c r="A13" s="31" t="s">
        <v>24</v>
      </c>
      <c r="B13" s="31"/>
      <c r="C13" s="31">
        <f>SUM(C7:C12)</f>
        <v>82</v>
      </c>
      <c r="D13" s="31">
        <f>SUM(D7:D12)</f>
        <v>83</v>
      </c>
      <c r="E13" s="31">
        <f>SUM(E7:E12)</f>
        <v>78601</v>
      </c>
      <c r="F13" s="31"/>
      <c r="G13" s="47"/>
      <c r="H13" s="31">
        <f t="shared" ref="H13:N13" si="5">SUM(H7:H12)</f>
        <v>1</v>
      </c>
      <c r="I13" s="31">
        <f t="shared" si="5"/>
        <v>171</v>
      </c>
      <c r="J13" s="31">
        <f t="shared" si="5"/>
        <v>1</v>
      </c>
      <c r="K13" s="31">
        <f t="shared" si="5"/>
        <v>100</v>
      </c>
      <c r="L13" s="31">
        <f t="shared" si="5"/>
        <v>81</v>
      </c>
      <c r="M13" s="31">
        <f t="shared" si="5"/>
        <v>4617</v>
      </c>
      <c r="N13" s="31">
        <f t="shared" si="5"/>
        <v>83489</v>
      </c>
      <c r="O13" s="31"/>
    </row>
    <row r="14" ht="48" customHeight="1" spans="1:15">
      <c r="A14" s="37" t="s">
        <v>25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</row>
    <row r="17" ht="22.5" spans="14:14">
      <c r="N17" s="46"/>
    </row>
    <row r="21" ht="22.5" spans="14:14">
      <c r="N21" s="46"/>
    </row>
  </sheetData>
  <mergeCells count="22">
    <mergeCell ref="A1:O1"/>
    <mergeCell ref="A2:O2"/>
    <mergeCell ref="C3:E3"/>
    <mergeCell ref="F3:G3"/>
    <mergeCell ref="H3:M3"/>
    <mergeCell ref="H4:I4"/>
    <mergeCell ref="J4:K4"/>
    <mergeCell ref="L4:M4"/>
    <mergeCell ref="H5:I5"/>
    <mergeCell ref="J5:K5"/>
    <mergeCell ref="L5:M5"/>
    <mergeCell ref="A13:B13"/>
    <mergeCell ref="A14:O14"/>
    <mergeCell ref="A3:A6"/>
    <mergeCell ref="B3:B6"/>
    <mergeCell ref="C4:C6"/>
    <mergeCell ref="D4:D6"/>
    <mergeCell ref="E4:E6"/>
    <mergeCell ref="F4:F6"/>
    <mergeCell ref="G4:G6"/>
    <mergeCell ref="N3:N6"/>
    <mergeCell ref="O3:O6"/>
  </mergeCells>
  <pageMargins left="0.75" right="0.75" top="1" bottom="1" header="0.511805555555556" footer="0.511805555555556"/>
  <pageSetup paperSize="9" scale="7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O12"/>
  <sheetViews>
    <sheetView workbookViewId="0">
      <selection activeCell="A9" sqref="A9:O9"/>
    </sheetView>
  </sheetViews>
  <sheetFormatPr defaultColWidth="9" defaultRowHeight="14.25"/>
  <cols>
    <col min="1" max="1" width="9" style="1"/>
    <col min="2" max="2" width="16.25" style="1" customWidth="1"/>
    <col min="3" max="4" width="9" style="1"/>
    <col min="5" max="5" width="10.5" style="1" customWidth="1"/>
    <col min="6" max="8" width="9" style="1"/>
    <col min="9" max="9" width="9.5" style="1" customWidth="1"/>
    <col min="10" max="10" width="9" style="1"/>
    <col min="11" max="11" width="9.88333333333333" style="1" customWidth="1"/>
    <col min="12" max="13" width="9" style="1"/>
    <col min="14" max="14" width="21.375" style="1" customWidth="1"/>
    <col min="15" max="15" width="20" style="1" customWidth="1"/>
    <col min="16" max="16384" width="9" style="1"/>
  </cols>
  <sheetData>
    <row r="1" ht="51.95" customHeight="1" spans="1:15">
      <c r="A1" s="22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ht="24" customHeight="1" spans="1:15">
      <c r="A2" s="24" t="s">
        <v>27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ht="63" customHeight="1" spans="1:15">
      <c r="A3" s="25" t="s">
        <v>2</v>
      </c>
      <c r="B3" s="25" t="s">
        <v>3</v>
      </c>
      <c r="C3" s="25" t="s">
        <v>28</v>
      </c>
      <c r="D3" s="25"/>
      <c r="E3" s="25"/>
      <c r="F3" s="25" t="s">
        <v>5</v>
      </c>
      <c r="G3" s="25"/>
      <c r="H3" s="25" t="s">
        <v>6</v>
      </c>
      <c r="I3" s="25"/>
      <c r="J3" s="25"/>
      <c r="K3" s="25"/>
      <c r="L3" s="25"/>
      <c r="M3" s="25"/>
      <c r="N3" s="38" t="s">
        <v>7</v>
      </c>
      <c r="O3" s="25" t="s">
        <v>8</v>
      </c>
    </row>
    <row r="4" ht="41.1" customHeight="1" spans="1:15">
      <c r="A4" s="25"/>
      <c r="B4" s="25"/>
      <c r="C4" s="26" t="s">
        <v>9</v>
      </c>
      <c r="D4" s="26" t="s">
        <v>10</v>
      </c>
      <c r="E4" s="26" t="s">
        <v>11</v>
      </c>
      <c r="F4" s="26" t="s">
        <v>10</v>
      </c>
      <c r="G4" s="26" t="s">
        <v>11</v>
      </c>
      <c r="H4" s="25" t="s">
        <v>12</v>
      </c>
      <c r="I4" s="25"/>
      <c r="J4" s="25" t="s">
        <v>13</v>
      </c>
      <c r="K4" s="25"/>
      <c r="L4" s="39" t="s">
        <v>14</v>
      </c>
      <c r="M4" s="40"/>
      <c r="N4" s="41"/>
      <c r="O4" s="25"/>
    </row>
    <row r="5" s="2" customFormat="1" ht="41.1" customHeight="1" spans="1:15">
      <c r="A5" s="27"/>
      <c r="B5" s="27"/>
      <c r="C5" s="28"/>
      <c r="D5" s="28"/>
      <c r="E5" s="28"/>
      <c r="F5" s="28"/>
      <c r="G5" s="28"/>
      <c r="H5" s="29" t="s">
        <v>29</v>
      </c>
      <c r="I5" s="42"/>
      <c r="J5" s="29" t="s">
        <v>30</v>
      </c>
      <c r="K5" s="42"/>
      <c r="L5" s="29" t="s">
        <v>17</v>
      </c>
      <c r="M5" s="43"/>
      <c r="N5" s="44"/>
      <c r="O5" s="27"/>
    </row>
    <row r="6" ht="42" customHeight="1" spans="1:15">
      <c r="A6" s="25"/>
      <c r="B6" s="25"/>
      <c r="C6" s="30"/>
      <c r="D6" s="30"/>
      <c r="E6" s="30"/>
      <c r="F6" s="28"/>
      <c r="G6" s="30"/>
      <c r="H6" s="27" t="s">
        <v>10</v>
      </c>
      <c r="I6" s="27" t="s">
        <v>11</v>
      </c>
      <c r="J6" s="27" t="s">
        <v>10</v>
      </c>
      <c r="K6" s="27" t="s">
        <v>11</v>
      </c>
      <c r="L6" s="27" t="s">
        <v>10</v>
      </c>
      <c r="M6" s="27" t="s">
        <v>11</v>
      </c>
      <c r="N6" s="45"/>
      <c r="O6" s="25"/>
    </row>
    <row r="7" ht="29.1" customHeight="1" spans="1:15">
      <c r="A7" s="31">
        <v>1</v>
      </c>
      <c r="B7" s="31" t="s">
        <v>31</v>
      </c>
      <c r="C7" s="31">
        <v>3</v>
      </c>
      <c r="D7" s="31">
        <v>3</v>
      </c>
      <c r="E7" s="32">
        <f>947*D7</f>
        <v>2841</v>
      </c>
      <c r="F7" s="32"/>
      <c r="G7" s="32"/>
      <c r="H7" s="31"/>
      <c r="I7" s="32"/>
      <c r="J7" s="32"/>
      <c r="K7" s="32"/>
      <c r="L7" s="32">
        <v>3</v>
      </c>
      <c r="M7" s="32">
        <f>285*L7</f>
        <v>855</v>
      </c>
      <c r="N7" s="32">
        <f>E7+M7</f>
        <v>3696</v>
      </c>
      <c r="O7" s="31"/>
    </row>
    <row r="8" ht="36.95" customHeight="1" spans="1:15">
      <c r="A8" s="33" t="s">
        <v>24</v>
      </c>
      <c r="B8" s="34"/>
      <c r="C8" s="31">
        <f>SUM(C7:C7)</f>
        <v>3</v>
      </c>
      <c r="D8" s="31">
        <f>SUM(D7:D7)</f>
        <v>3</v>
      </c>
      <c r="E8" s="35">
        <f>SUM(E7:E7)</f>
        <v>2841</v>
      </c>
      <c r="F8" s="35"/>
      <c r="G8" s="36"/>
      <c r="H8" s="31"/>
      <c r="I8" s="35"/>
      <c r="J8" s="35"/>
      <c r="K8" s="35"/>
      <c r="L8" s="31" t="s">
        <v>32</v>
      </c>
      <c r="M8" s="31" t="s">
        <v>32</v>
      </c>
      <c r="N8" s="31">
        <f>SUM(N7:N7)</f>
        <v>3696</v>
      </c>
      <c r="O8" s="31"/>
    </row>
    <row r="9" ht="48" customHeight="1" spans="1:15">
      <c r="A9" s="37" t="s">
        <v>33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2" ht="22.5" spans="14:14">
      <c r="N12" s="46"/>
    </row>
  </sheetData>
  <mergeCells count="22">
    <mergeCell ref="A1:O1"/>
    <mergeCell ref="A2:O2"/>
    <mergeCell ref="C3:E3"/>
    <mergeCell ref="F3:G3"/>
    <mergeCell ref="H3:M3"/>
    <mergeCell ref="H4:I4"/>
    <mergeCell ref="J4:K4"/>
    <mergeCell ref="L4:M4"/>
    <mergeCell ref="H5:I5"/>
    <mergeCell ref="J5:K5"/>
    <mergeCell ref="L5:M5"/>
    <mergeCell ref="A8:B8"/>
    <mergeCell ref="A9:O9"/>
    <mergeCell ref="A3:A6"/>
    <mergeCell ref="B3:B6"/>
    <mergeCell ref="C4:C6"/>
    <mergeCell ref="D4:D6"/>
    <mergeCell ref="E4:E6"/>
    <mergeCell ref="F4:F6"/>
    <mergeCell ref="G4:G6"/>
    <mergeCell ref="N3:N6"/>
    <mergeCell ref="O3:O6"/>
  </mergeCells>
  <pageMargins left="0.75" right="0.75" top="1" bottom="1" header="0.511805555555556" footer="0.511805555555556"/>
  <pageSetup paperSize="9" scale="73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E98"/>
  <sheetViews>
    <sheetView topLeftCell="A85" workbookViewId="0">
      <selection activeCell="F3" sqref="F3"/>
    </sheetView>
  </sheetViews>
  <sheetFormatPr defaultColWidth="9" defaultRowHeight="14.25" outlineLevelCol="4"/>
  <cols>
    <col min="1" max="1" width="7.25" style="1" customWidth="1"/>
    <col min="2" max="2" width="18.5" style="1" customWidth="1"/>
    <col min="3" max="3" width="16.75" style="1" customWidth="1"/>
    <col min="4" max="4" width="13.6333333333333" style="1" customWidth="1"/>
    <col min="5" max="16384" width="9" style="1"/>
  </cols>
  <sheetData>
    <row r="1" ht="63" customHeight="1" spans="1:4">
      <c r="A1" s="3" t="s">
        <v>34</v>
      </c>
      <c r="B1" s="4"/>
      <c r="C1" s="4"/>
      <c r="D1" s="4"/>
    </row>
    <row r="2" ht="33.95" customHeight="1" spans="1:4">
      <c r="A2" s="5" t="s">
        <v>2</v>
      </c>
      <c r="B2" s="5" t="s">
        <v>35</v>
      </c>
      <c r="C2" s="5" t="s">
        <v>36</v>
      </c>
      <c r="D2" s="5" t="s">
        <v>37</v>
      </c>
    </row>
    <row r="3" ht="33.95" customHeight="1" spans="1:4">
      <c r="A3" s="5"/>
      <c r="B3" s="5"/>
      <c r="C3" s="5"/>
      <c r="D3" s="5"/>
    </row>
    <row r="4" ht="59.1" customHeight="1" spans="1:4">
      <c r="A4" s="5"/>
      <c r="B4" s="5"/>
      <c r="C4" s="5"/>
      <c r="D4" s="5"/>
    </row>
    <row r="5" s="2" customFormat="1" ht="24.95" customHeight="1" spans="1:4">
      <c r="A5" s="9">
        <v>1</v>
      </c>
      <c r="B5" s="10" t="s">
        <v>38</v>
      </c>
      <c r="C5" s="9">
        <v>1</v>
      </c>
      <c r="D5" s="10" t="s">
        <v>39</v>
      </c>
    </row>
    <row r="6" s="2" customFormat="1" ht="24.95" customHeight="1" spans="1:4">
      <c r="A6" s="9">
        <v>2</v>
      </c>
      <c r="B6" s="10" t="s">
        <v>40</v>
      </c>
      <c r="C6" s="9">
        <v>1</v>
      </c>
      <c r="D6" s="10" t="s">
        <v>39</v>
      </c>
    </row>
    <row r="7" s="2" customFormat="1" ht="24.95" customHeight="1" spans="1:4">
      <c r="A7" s="9">
        <v>3</v>
      </c>
      <c r="B7" s="10" t="s">
        <v>41</v>
      </c>
      <c r="C7" s="9">
        <v>1</v>
      </c>
      <c r="D7" s="10" t="s">
        <v>39</v>
      </c>
    </row>
    <row r="8" s="2" customFormat="1" ht="24.95" customHeight="1" spans="1:4">
      <c r="A8" s="9">
        <v>4</v>
      </c>
      <c r="B8" s="10" t="s">
        <v>42</v>
      </c>
      <c r="C8" s="9">
        <v>1</v>
      </c>
      <c r="D8" s="10" t="s">
        <v>39</v>
      </c>
    </row>
    <row r="9" s="2" customFormat="1" ht="24.95" customHeight="1" spans="1:4">
      <c r="A9" s="9">
        <v>5</v>
      </c>
      <c r="B9" s="10" t="s">
        <v>43</v>
      </c>
      <c r="C9" s="9">
        <v>1</v>
      </c>
      <c r="D9" s="10" t="s">
        <v>39</v>
      </c>
    </row>
    <row r="10" s="2" customFormat="1" ht="24.95" customHeight="1" spans="1:4">
      <c r="A10" s="9">
        <v>6</v>
      </c>
      <c r="B10" s="10" t="s">
        <v>44</v>
      </c>
      <c r="C10" s="9">
        <v>1</v>
      </c>
      <c r="D10" s="10" t="s">
        <v>39</v>
      </c>
    </row>
    <row r="11" s="2" customFormat="1" ht="24.95" customHeight="1" spans="1:4">
      <c r="A11" s="9">
        <v>7</v>
      </c>
      <c r="B11" s="10" t="s">
        <v>45</v>
      </c>
      <c r="C11" s="9">
        <v>1</v>
      </c>
      <c r="D11" s="10" t="s">
        <v>39</v>
      </c>
    </row>
    <row r="12" s="2" customFormat="1" ht="24.95" customHeight="1" spans="1:5">
      <c r="A12" s="9">
        <v>8</v>
      </c>
      <c r="B12" s="10" t="s">
        <v>46</v>
      </c>
      <c r="C12" s="9">
        <v>1</v>
      </c>
      <c r="D12" s="10" t="s">
        <v>39</v>
      </c>
      <c r="E12" s="14"/>
    </row>
    <row r="13" s="2" customFormat="1" ht="24.95" customHeight="1" spans="1:4">
      <c r="A13" s="9">
        <v>9</v>
      </c>
      <c r="B13" s="10" t="s">
        <v>47</v>
      </c>
      <c r="C13" s="9">
        <v>1</v>
      </c>
      <c r="D13" s="10" t="s">
        <v>39</v>
      </c>
    </row>
    <row r="14" s="2" customFormat="1" ht="24.95" customHeight="1" spans="1:4">
      <c r="A14" s="9">
        <v>10</v>
      </c>
      <c r="B14" s="15" t="s">
        <v>48</v>
      </c>
      <c r="C14" s="9">
        <v>1</v>
      </c>
      <c r="D14" s="10" t="s">
        <v>39</v>
      </c>
    </row>
    <row r="15" s="2" customFormat="1" ht="24.95" customHeight="1" spans="1:4">
      <c r="A15" s="9">
        <v>11</v>
      </c>
      <c r="B15" s="15" t="s">
        <v>49</v>
      </c>
      <c r="C15" s="9">
        <v>1</v>
      </c>
      <c r="D15" s="10" t="s">
        <v>39</v>
      </c>
    </row>
    <row r="16" s="2" customFormat="1" ht="24.95" customHeight="1" spans="1:4">
      <c r="A16" s="9">
        <v>12</v>
      </c>
      <c r="B16" s="15" t="s">
        <v>50</v>
      </c>
      <c r="C16" s="9">
        <v>1</v>
      </c>
      <c r="D16" s="10" t="s">
        <v>39</v>
      </c>
    </row>
    <row r="17" s="2" customFormat="1" ht="24.95" customHeight="1" spans="1:4">
      <c r="A17" s="9"/>
      <c r="B17" s="10" t="s">
        <v>32</v>
      </c>
      <c r="C17" s="9">
        <f>SUM(C5:C16)</f>
        <v>12</v>
      </c>
      <c r="D17" s="10"/>
    </row>
    <row r="18" s="2" customFormat="1" ht="24.95" customHeight="1" spans="1:4">
      <c r="A18" s="9"/>
      <c r="B18" s="10"/>
      <c r="C18" s="9"/>
      <c r="D18" s="10"/>
    </row>
    <row r="19" s="2" customFormat="1" ht="24.95" customHeight="1" spans="1:4">
      <c r="A19" s="9">
        <v>1</v>
      </c>
      <c r="B19" s="10" t="s">
        <v>51</v>
      </c>
      <c r="C19" s="9">
        <v>1</v>
      </c>
      <c r="D19" s="10" t="s">
        <v>52</v>
      </c>
    </row>
    <row r="20" s="2" customFormat="1" ht="24.95" customHeight="1" spans="1:4">
      <c r="A20" s="9">
        <v>2</v>
      </c>
      <c r="B20" s="10" t="s">
        <v>53</v>
      </c>
      <c r="C20" s="9">
        <v>1</v>
      </c>
      <c r="D20" s="10" t="s">
        <v>52</v>
      </c>
    </row>
    <row r="21" s="2" customFormat="1" ht="24.95" customHeight="1" spans="1:4">
      <c r="A21" s="9">
        <v>3</v>
      </c>
      <c r="B21" s="10" t="s">
        <v>54</v>
      </c>
      <c r="C21" s="9">
        <v>1</v>
      </c>
      <c r="D21" s="10" t="s">
        <v>52</v>
      </c>
    </row>
    <row r="22" s="2" customFormat="1" ht="24.95" customHeight="1" spans="1:4">
      <c r="A22" s="9">
        <v>4</v>
      </c>
      <c r="B22" s="10" t="s">
        <v>55</v>
      </c>
      <c r="C22" s="9">
        <v>1</v>
      </c>
      <c r="D22" s="10" t="s">
        <v>52</v>
      </c>
    </row>
    <row r="23" s="2" customFormat="1" ht="24.95" customHeight="1" spans="1:4">
      <c r="A23" s="9">
        <v>5</v>
      </c>
      <c r="B23" s="10" t="s">
        <v>56</v>
      </c>
      <c r="C23" s="9">
        <v>1</v>
      </c>
      <c r="D23" s="10" t="s">
        <v>52</v>
      </c>
    </row>
    <row r="24" s="2" customFormat="1" ht="24.95" customHeight="1" spans="1:4">
      <c r="A24" s="9">
        <v>6</v>
      </c>
      <c r="B24" s="10" t="s">
        <v>57</v>
      </c>
      <c r="C24" s="9">
        <v>1</v>
      </c>
      <c r="D24" s="10" t="s">
        <v>52</v>
      </c>
    </row>
    <row r="25" s="2" customFormat="1" ht="24.95" customHeight="1" spans="1:4">
      <c r="A25" s="9">
        <v>7</v>
      </c>
      <c r="B25" s="10" t="s">
        <v>58</v>
      </c>
      <c r="C25" s="9">
        <v>1</v>
      </c>
      <c r="D25" s="10" t="s">
        <v>52</v>
      </c>
    </row>
    <row r="26" s="2" customFormat="1" ht="24.95" customHeight="1" spans="1:4">
      <c r="A26" s="9">
        <v>8</v>
      </c>
      <c r="B26" s="16" t="s">
        <v>59</v>
      </c>
      <c r="C26" s="9">
        <v>1</v>
      </c>
      <c r="D26" s="10" t="s">
        <v>52</v>
      </c>
    </row>
    <row r="27" s="2" customFormat="1" ht="24.95" customHeight="1" spans="1:4">
      <c r="A27" s="9">
        <v>9</v>
      </c>
      <c r="B27" s="16" t="s">
        <v>60</v>
      </c>
      <c r="C27" s="9">
        <v>1</v>
      </c>
      <c r="D27" s="10" t="s">
        <v>52</v>
      </c>
    </row>
    <row r="28" s="2" customFormat="1" ht="24.95" customHeight="1" spans="1:4">
      <c r="A28" s="9">
        <v>10</v>
      </c>
      <c r="B28" s="16" t="s">
        <v>61</v>
      </c>
      <c r="C28" s="9">
        <v>1</v>
      </c>
      <c r="D28" s="10" t="s">
        <v>52</v>
      </c>
    </row>
    <row r="29" s="2" customFormat="1" ht="24.95" customHeight="1" spans="1:4">
      <c r="A29" s="9">
        <v>11</v>
      </c>
      <c r="B29" s="16" t="s">
        <v>62</v>
      </c>
      <c r="C29" s="9">
        <v>1</v>
      </c>
      <c r="D29" s="10" t="s">
        <v>52</v>
      </c>
    </row>
    <row r="30" s="2" customFormat="1" ht="24.95" customHeight="1" spans="1:4">
      <c r="A30" s="9">
        <v>12</v>
      </c>
      <c r="B30" s="16" t="s">
        <v>63</v>
      </c>
      <c r="C30" s="9">
        <v>1</v>
      </c>
      <c r="D30" s="10" t="s">
        <v>52</v>
      </c>
    </row>
    <row r="31" s="2" customFormat="1" ht="24.95" customHeight="1" spans="1:4">
      <c r="A31" s="9">
        <v>13</v>
      </c>
      <c r="B31" s="16" t="s">
        <v>64</v>
      </c>
      <c r="C31" s="9">
        <v>1</v>
      </c>
      <c r="D31" s="10" t="s">
        <v>52</v>
      </c>
    </row>
    <row r="32" s="2" customFormat="1" ht="24.95" customHeight="1" spans="1:4">
      <c r="A32" s="9">
        <v>14</v>
      </c>
      <c r="B32" s="16" t="s">
        <v>65</v>
      </c>
      <c r="C32" s="9">
        <v>1</v>
      </c>
      <c r="D32" s="10" t="s">
        <v>52</v>
      </c>
    </row>
    <row r="33" s="2" customFormat="1" ht="24.95" customHeight="1" spans="1:4">
      <c r="A33" s="9">
        <v>15</v>
      </c>
      <c r="B33" s="16" t="s">
        <v>66</v>
      </c>
      <c r="C33" s="9">
        <v>1</v>
      </c>
      <c r="D33" s="10" t="s">
        <v>52</v>
      </c>
    </row>
    <row r="34" s="2" customFormat="1" ht="24.95" customHeight="1" spans="1:4">
      <c r="A34" s="9">
        <v>16</v>
      </c>
      <c r="B34" s="16" t="s">
        <v>67</v>
      </c>
      <c r="C34" s="9">
        <v>2</v>
      </c>
      <c r="D34" s="10" t="s">
        <v>52</v>
      </c>
    </row>
    <row r="35" s="2" customFormat="1" ht="24.95" customHeight="1" spans="1:4">
      <c r="A35" s="9">
        <v>17</v>
      </c>
      <c r="B35" s="16" t="s">
        <v>68</v>
      </c>
      <c r="C35" s="9">
        <v>1</v>
      </c>
      <c r="D35" s="10" t="s">
        <v>52</v>
      </c>
    </row>
    <row r="36" s="2" customFormat="1" ht="24.95" customHeight="1" spans="1:4">
      <c r="A36" s="9">
        <v>18</v>
      </c>
      <c r="B36" s="16" t="s">
        <v>69</v>
      </c>
      <c r="C36" s="9">
        <v>1</v>
      </c>
      <c r="D36" s="10" t="s">
        <v>52</v>
      </c>
    </row>
    <row r="37" s="2" customFormat="1" ht="24.95" customHeight="1" spans="1:4">
      <c r="A37" s="9"/>
      <c r="B37" s="16" t="s">
        <v>32</v>
      </c>
      <c r="C37" s="9">
        <f>SUM(C19:C36)</f>
        <v>19</v>
      </c>
      <c r="D37" s="10"/>
    </row>
    <row r="38" s="2" customFormat="1" ht="24.95" customHeight="1" spans="1:4">
      <c r="A38" s="9"/>
      <c r="B38" s="16"/>
      <c r="C38" s="9"/>
      <c r="D38" s="10"/>
    </row>
    <row r="39" s="2" customFormat="1" ht="21.95" customHeight="1" spans="1:4">
      <c r="A39" s="9">
        <v>1</v>
      </c>
      <c r="B39" s="10" t="s">
        <v>70</v>
      </c>
      <c r="C39" s="9">
        <v>1</v>
      </c>
      <c r="D39" s="10" t="s">
        <v>71</v>
      </c>
    </row>
    <row r="40" s="2" customFormat="1" ht="24.95" customHeight="1" spans="1:4">
      <c r="A40" s="9">
        <v>2</v>
      </c>
      <c r="B40" s="10" t="s">
        <v>72</v>
      </c>
      <c r="C40" s="9">
        <v>1</v>
      </c>
      <c r="D40" s="10" t="s">
        <v>71</v>
      </c>
    </row>
    <row r="41" s="2" customFormat="1" ht="24.95" customHeight="1" spans="1:4">
      <c r="A41" s="9">
        <v>3</v>
      </c>
      <c r="B41" s="10" t="s">
        <v>73</v>
      </c>
      <c r="C41" s="9">
        <v>1</v>
      </c>
      <c r="D41" s="10" t="s">
        <v>71</v>
      </c>
    </row>
    <row r="42" s="2" customFormat="1" ht="24.95" customHeight="1" spans="1:4">
      <c r="A42" s="9">
        <v>4</v>
      </c>
      <c r="B42" s="10" t="s">
        <v>74</v>
      </c>
      <c r="C42" s="9">
        <v>1</v>
      </c>
      <c r="D42" s="10" t="s">
        <v>71</v>
      </c>
    </row>
    <row r="43" s="2" customFormat="1" ht="24.95" customHeight="1" spans="1:4">
      <c r="A43" s="9">
        <v>5</v>
      </c>
      <c r="B43" s="10" t="s">
        <v>75</v>
      </c>
      <c r="C43" s="9">
        <v>1</v>
      </c>
      <c r="D43" s="10" t="s">
        <v>71</v>
      </c>
    </row>
    <row r="44" s="2" customFormat="1" ht="24.95" customHeight="1" spans="1:4">
      <c r="A44" s="9">
        <v>6</v>
      </c>
      <c r="B44" s="10" t="s">
        <v>76</v>
      </c>
      <c r="C44" s="9">
        <v>1</v>
      </c>
      <c r="D44" s="10" t="s">
        <v>71</v>
      </c>
    </row>
    <row r="45" s="2" customFormat="1" ht="24.95" customHeight="1" spans="1:4">
      <c r="A45" s="9">
        <v>7</v>
      </c>
      <c r="B45" s="10" t="s">
        <v>77</v>
      </c>
      <c r="C45" s="9">
        <v>1</v>
      </c>
      <c r="D45" s="10" t="s">
        <v>71</v>
      </c>
    </row>
    <row r="46" s="2" customFormat="1" ht="24.95" customHeight="1" spans="1:4">
      <c r="A46" s="9">
        <v>8</v>
      </c>
      <c r="B46" s="10" t="s">
        <v>78</v>
      </c>
      <c r="C46" s="9">
        <v>1</v>
      </c>
      <c r="D46" s="10" t="s">
        <v>71</v>
      </c>
    </row>
    <row r="47" s="2" customFormat="1" ht="24.95" customHeight="1" spans="1:4">
      <c r="A47" s="9">
        <v>9</v>
      </c>
      <c r="B47" s="10" t="s">
        <v>79</v>
      </c>
      <c r="C47" s="9">
        <v>1</v>
      </c>
      <c r="D47" s="10" t="s">
        <v>71</v>
      </c>
    </row>
    <row r="48" s="2" customFormat="1" ht="23.1" customHeight="1" spans="1:4">
      <c r="A48" s="9">
        <v>10</v>
      </c>
      <c r="B48" s="17" t="s">
        <v>80</v>
      </c>
      <c r="C48" s="9">
        <v>1</v>
      </c>
      <c r="D48" s="10" t="s">
        <v>71</v>
      </c>
    </row>
    <row r="49" s="2" customFormat="1" ht="23.1" customHeight="1" spans="1:4">
      <c r="A49" s="9">
        <v>11</v>
      </c>
      <c r="B49" s="18" t="s">
        <v>81</v>
      </c>
      <c r="C49" s="9">
        <v>1</v>
      </c>
      <c r="D49" s="10" t="s">
        <v>71</v>
      </c>
    </row>
    <row r="50" s="2" customFormat="1" ht="23.1" customHeight="1" spans="1:4">
      <c r="A50" s="9">
        <v>12</v>
      </c>
      <c r="B50" s="18" t="s">
        <v>82</v>
      </c>
      <c r="C50" s="9">
        <v>1</v>
      </c>
      <c r="D50" s="10" t="s">
        <v>71</v>
      </c>
    </row>
    <row r="51" s="2" customFormat="1" ht="23.1" customHeight="1" spans="1:4">
      <c r="A51" s="9">
        <v>13</v>
      </c>
      <c r="B51" s="19" t="s">
        <v>83</v>
      </c>
      <c r="C51" s="9">
        <v>1</v>
      </c>
      <c r="D51" s="10" t="s">
        <v>71</v>
      </c>
    </row>
    <row r="52" s="2" customFormat="1" ht="23.1" customHeight="1" spans="1:4">
      <c r="A52" s="9"/>
      <c r="B52" s="18"/>
      <c r="C52" s="9">
        <f>SUM(C39:C51)</f>
        <v>13</v>
      </c>
      <c r="D52" s="10"/>
    </row>
    <row r="53" s="2" customFormat="1" ht="23.1" customHeight="1" spans="1:4">
      <c r="A53" s="9"/>
      <c r="B53" s="10"/>
      <c r="C53" s="9" t="s">
        <v>32</v>
      </c>
      <c r="D53" s="10"/>
    </row>
    <row r="54" s="11" customFormat="1" ht="24.95" customHeight="1" spans="1:4">
      <c r="A54" s="20">
        <v>1</v>
      </c>
      <c r="B54" s="21" t="s">
        <v>84</v>
      </c>
      <c r="C54" s="20">
        <v>1</v>
      </c>
      <c r="D54" s="21" t="s">
        <v>31</v>
      </c>
    </row>
    <row r="55" s="11" customFormat="1" ht="24.95" customHeight="1" spans="1:4">
      <c r="A55" s="20">
        <v>2</v>
      </c>
      <c r="B55" s="21" t="s">
        <v>85</v>
      </c>
      <c r="C55" s="20">
        <v>1</v>
      </c>
      <c r="D55" s="21" t="s">
        <v>31</v>
      </c>
    </row>
    <row r="56" s="11" customFormat="1" ht="24.95" customHeight="1" spans="1:4">
      <c r="A56" s="20">
        <v>3</v>
      </c>
      <c r="B56" s="21" t="s">
        <v>86</v>
      </c>
      <c r="C56" s="20">
        <v>1</v>
      </c>
      <c r="D56" s="21" t="s">
        <v>31</v>
      </c>
    </row>
    <row r="57" s="11" customFormat="1" ht="24.95" customHeight="1" spans="1:4">
      <c r="A57" s="20">
        <v>4</v>
      </c>
      <c r="B57" s="21" t="s">
        <v>87</v>
      </c>
      <c r="C57" s="20">
        <v>1</v>
      </c>
      <c r="D57" s="21" t="s">
        <v>31</v>
      </c>
    </row>
    <row r="58" s="11" customFormat="1" ht="24.95" customHeight="1" spans="1:4">
      <c r="A58" s="20">
        <v>5</v>
      </c>
      <c r="B58" s="21" t="s">
        <v>88</v>
      </c>
      <c r="C58" s="20">
        <v>1</v>
      </c>
      <c r="D58" s="21" t="s">
        <v>31</v>
      </c>
    </row>
    <row r="59" s="11" customFormat="1" ht="24.95" customHeight="1" spans="1:4">
      <c r="A59" s="20">
        <v>6</v>
      </c>
      <c r="B59" s="21" t="s">
        <v>89</v>
      </c>
      <c r="C59" s="20">
        <v>1</v>
      </c>
      <c r="D59" s="21" t="s">
        <v>31</v>
      </c>
    </row>
    <row r="60" s="11" customFormat="1" ht="24.95" customHeight="1" spans="1:4">
      <c r="A60" s="20">
        <v>7</v>
      </c>
      <c r="B60" s="21" t="s">
        <v>90</v>
      </c>
      <c r="C60" s="20">
        <v>1</v>
      </c>
      <c r="D60" s="21" t="s">
        <v>31</v>
      </c>
    </row>
    <row r="61" s="2" customFormat="1" ht="24.95" customHeight="1" spans="1:4">
      <c r="A61" s="9"/>
      <c r="B61" s="10"/>
      <c r="C61" s="9">
        <f>SUM(C54:C60)</f>
        <v>7</v>
      </c>
      <c r="D61" s="10"/>
    </row>
    <row r="62" s="2" customFormat="1" ht="24.95" customHeight="1" spans="1:4">
      <c r="A62" s="9"/>
      <c r="B62" s="10"/>
      <c r="C62" s="9"/>
      <c r="D62" s="10"/>
    </row>
    <row r="63" s="2" customFormat="1" ht="24.95" customHeight="1" spans="1:4">
      <c r="A63" s="9">
        <v>1</v>
      </c>
      <c r="B63" s="10" t="s">
        <v>91</v>
      </c>
      <c r="C63" s="9">
        <v>1</v>
      </c>
      <c r="D63" s="10" t="s">
        <v>92</v>
      </c>
    </row>
    <row r="64" s="2" customFormat="1" ht="24.95" customHeight="1" spans="1:4">
      <c r="A64" s="9">
        <v>2</v>
      </c>
      <c r="B64" s="10" t="s">
        <v>93</v>
      </c>
      <c r="C64" s="9">
        <v>1</v>
      </c>
      <c r="D64" s="10" t="s">
        <v>92</v>
      </c>
    </row>
    <row r="65" s="2" customFormat="1" ht="24.95" customHeight="1" spans="1:4">
      <c r="A65" s="9">
        <v>3</v>
      </c>
      <c r="B65" s="10" t="s">
        <v>94</v>
      </c>
      <c r="C65" s="9">
        <v>1</v>
      </c>
      <c r="D65" s="10" t="s">
        <v>92</v>
      </c>
    </row>
    <row r="66" s="2" customFormat="1" ht="24.95" customHeight="1" spans="1:4">
      <c r="A66" s="9">
        <v>4</v>
      </c>
      <c r="B66" s="10" t="s">
        <v>95</v>
      </c>
      <c r="C66" s="9">
        <v>1</v>
      </c>
      <c r="D66" s="10" t="s">
        <v>92</v>
      </c>
    </row>
    <row r="67" s="2" customFormat="1" ht="24.95" customHeight="1" spans="1:4">
      <c r="A67" s="9">
        <v>5</v>
      </c>
      <c r="B67" s="10" t="s">
        <v>96</v>
      </c>
      <c r="C67" s="9">
        <v>1</v>
      </c>
      <c r="D67" s="10" t="s">
        <v>92</v>
      </c>
    </row>
    <row r="68" s="2" customFormat="1" ht="24.95" customHeight="1" spans="1:4">
      <c r="A68" s="9">
        <v>6</v>
      </c>
      <c r="B68" s="10" t="s">
        <v>97</v>
      </c>
      <c r="C68" s="9">
        <v>1</v>
      </c>
      <c r="D68" s="10" t="s">
        <v>92</v>
      </c>
    </row>
    <row r="69" s="2" customFormat="1" ht="24.95" customHeight="1" spans="1:4">
      <c r="A69" s="9">
        <v>7</v>
      </c>
      <c r="B69" s="10" t="s">
        <v>98</v>
      </c>
      <c r="C69" s="9">
        <v>1</v>
      </c>
      <c r="D69" s="10" t="s">
        <v>92</v>
      </c>
    </row>
    <row r="70" s="2" customFormat="1" ht="24.95" customHeight="1" spans="1:4">
      <c r="A70" s="9">
        <v>8</v>
      </c>
      <c r="B70" s="10" t="s">
        <v>99</v>
      </c>
      <c r="C70" s="9">
        <v>1</v>
      </c>
      <c r="D70" s="10" t="s">
        <v>92</v>
      </c>
    </row>
    <row r="71" s="2" customFormat="1" ht="24.95" customHeight="1" spans="1:4">
      <c r="A71" s="9">
        <v>9</v>
      </c>
      <c r="B71" s="10" t="s">
        <v>100</v>
      </c>
      <c r="C71" s="9">
        <v>1</v>
      </c>
      <c r="D71" s="10" t="s">
        <v>92</v>
      </c>
    </row>
    <row r="72" s="2" customFormat="1" ht="24.95" customHeight="1" spans="1:4">
      <c r="A72" s="9">
        <v>10</v>
      </c>
      <c r="B72" s="10" t="s">
        <v>101</v>
      </c>
      <c r="C72" s="9">
        <v>1</v>
      </c>
      <c r="D72" s="10" t="s">
        <v>92</v>
      </c>
    </row>
    <row r="73" s="2" customFormat="1" ht="24.95" customHeight="1" spans="1:4">
      <c r="A73" s="9">
        <v>11</v>
      </c>
      <c r="B73" s="10" t="s">
        <v>102</v>
      </c>
      <c r="C73" s="9">
        <v>1</v>
      </c>
      <c r="D73" s="10" t="s">
        <v>92</v>
      </c>
    </row>
    <row r="74" s="2" customFormat="1" ht="24.95" customHeight="1" spans="1:4">
      <c r="A74" s="9">
        <v>12</v>
      </c>
      <c r="B74" s="10" t="s">
        <v>103</v>
      </c>
      <c r="C74" s="9">
        <v>1</v>
      </c>
      <c r="D74" s="10" t="s">
        <v>92</v>
      </c>
    </row>
    <row r="75" s="2" customFormat="1" ht="24.95" customHeight="1" spans="1:4">
      <c r="A75" s="9">
        <v>13</v>
      </c>
      <c r="B75" s="10" t="s">
        <v>104</v>
      </c>
      <c r="C75" s="9">
        <v>1</v>
      </c>
      <c r="D75" s="10" t="s">
        <v>92</v>
      </c>
    </row>
    <row r="76" s="2" customFormat="1" ht="24.95" customHeight="1" spans="1:4">
      <c r="A76" s="9">
        <v>14</v>
      </c>
      <c r="B76" s="10" t="s">
        <v>105</v>
      </c>
      <c r="C76" s="9">
        <v>1</v>
      </c>
      <c r="D76" s="10" t="s">
        <v>92</v>
      </c>
    </row>
    <row r="77" s="2" customFormat="1" ht="24.95" customHeight="1" spans="1:4">
      <c r="A77" s="9">
        <v>15</v>
      </c>
      <c r="B77" s="10" t="s">
        <v>106</v>
      </c>
      <c r="C77" s="9">
        <v>1</v>
      </c>
      <c r="D77" s="10" t="s">
        <v>92</v>
      </c>
    </row>
    <row r="78" s="2" customFormat="1" ht="24.95" customHeight="1" spans="1:4">
      <c r="A78" s="9">
        <v>16</v>
      </c>
      <c r="B78" s="10" t="s">
        <v>107</v>
      </c>
      <c r="C78" s="9">
        <v>1</v>
      </c>
      <c r="D78" s="10" t="s">
        <v>92</v>
      </c>
    </row>
    <row r="79" s="2" customFormat="1" ht="24.95" customHeight="1" spans="1:4">
      <c r="A79" s="9">
        <v>17</v>
      </c>
      <c r="B79" s="10" t="s">
        <v>108</v>
      </c>
      <c r="C79" s="9">
        <v>1</v>
      </c>
      <c r="D79" s="10" t="s">
        <v>92</v>
      </c>
    </row>
    <row r="80" s="2" customFormat="1" ht="27" customHeight="1" spans="1:4">
      <c r="A80" s="9">
        <v>18</v>
      </c>
      <c r="B80" s="10" t="s">
        <v>109</v>
      </c>
      <c r="C80" s="9">
        <v>1</v>
      </c>
      <c r="D80" s="10" t="s">
        <v>92</v>
      </c>
    </row>
    <row r="81" s="2" customFormat="1" ht="24.95" customHeight="1" spans="1:4">
      <c r="A81" s="9">
        <v>19</v>
      </c>
      <c r="B81" s="10" t="s">
        <v>110</v>
      </c>
      <c r="C81" s="9">
        <v>1</v>
      </c>
      <c r="D81" s="10" t="s">
        <v>92</v>
      </c>
    </row>
    <row r="82" s="2" customFormat="1" ht="24" customHeight="1" spans="1:4">
      <c r="A82" s="9">
        <v>20</v>
      </c>
      <c r="B82" s="10" t="s">
        <v>111</v>
      </c>
      <c r="C82" s="9">
        <v>1</v>
      </c>
      <c r="D82" s="10" t="s">
        <v>92</v>
      </c>
    </row>
    <row r="83" s="2" customFormat="1" ht="24" customHeight="1" spans="1:4">
      <c r="A83" s="9">
        <v>21</v>
      </c>
      <c r="B83" s="10" t="s">
        <v>112</v>
      </c>
      <c r="C83" s="9">
        <v>1</v>
      </c>
      <c r="D83" s="10" t="s">
        <v>92</v>
      </c>
    </row>
    <row r="84" s="2" customFormat="1" ht="24" customHeight="1" spans="1:4">
      <c r="A84" s="9">
        <v>22</v>
      </c>
      <c r="B84" s="21" t="s">
        <v>113</v>
      </c>
      <c r="C84" s="9">
        <v>1</v>
      </c>
      <c r="D84" s="10" t="s">
        <v>92</v>
      </c>
    </row>
    <row r="85" s="2" customFormat="1" ht="24" customHeight="1" spans="1:4">
      <c r="A85" s="9">
        <v>23</v>
      </c>
      <c r="B85" s="21" t="s">
        <v>114</v>
      </c>
      <c r="C85" s="9">
        <v>1</v>
      </c>
      <c r="D85" s="10" t="s">
        <v>92</v>
      </c>
    </row>
    <row r="86" s="2" customFormat="1" ht="24.95" customHeight="1" spans="1:4">
      <c r="A86" s="9"/>
      <c r="B86" s="10"/>
      <c r="C86" s="9">
        <f>SUM(C63:C85)</f>
        <v>23</v>
      </c>
      <c r="D86" s="10"/>
    </row>
    <row r="87" s="2" customFormat="1" ht="24.95" customHeight="1" spans="1:4">
      <c r="A87" s="9"/>
      <c r="B87" s="10"/>
      <c r="C87" s="9"/>
      <c r="D87" s="10"/>
    </row>
    <row r="88" s="2" customFormat="1" ht="24.95" customHeight="1" spans="1:4">
      <c r="A88" s="9">
        <v>1</v>
      </c>
      <c r="B88" s="10" t="s">
        <v>115</v>
      </c>
      <c r="C88" s="9">
        <v>1</v>
      </c>
      <c r="D88" s="10" t="s">
        <v>116</v>
      </c>
    </row>
    <row r="89" s="2" customFormat="1" ht="24.95" customHeight="1" spans="1:4">
      <c r="A89" s="9">
        <v>2</v>
      </c>
      <c r="B89" s="10" t="s">
        <v>117</v>
      </c>
      <c r="C89" s="9">
        <v>1</v>
      </c>
      <c r="D89" s="10" t="s">
        <v>116</v>
      </c>
    </row>
    <row r="90" s="2" customFormat="1" ht="24.95" customHeight="1" spans="1:4">
      <c r="A90" s="9">
        <v>3</v>
      </c>
      <c r="B90" s="10" t="s">
        <v>118</v>
      </c>
      <c r="C90" s="9">
        <v>1</v>
      </c>
      <c r="D90" s="10" t="s">
        <v>116</v>
      </c>
    </row>
    <row r="91" s="2" customFormat="1" ht="24.95" customHeight="1" spans="1:4">
      <c r="A91" s="9">
        <v>4</v>
      </c>
      <c r="B91" s="10" t="s">
        <v>119</v>
      </c>
      <c r="C91" s="9">
        <v>1</v>
      </c>
      <c r="D91" s="10" t="s">
        <v>116</v>
      </c>
    </row>
    <row r="92" s="2" customFormat="1" ht="24.95" customHeight="1" spans="1:4">
      <c r="A92" s="9">
        <v>5</v>
      </c>
      <c r="B92" s="10" t="s">
        <v>120</v>
      </c>
      <c r="C92" s="9">
        <v>1</v>
      </c>
      <c r="D92" s="10" t="s">
        <v>116</v>
      </c>
    </row>
    <row r="93" s="2" customFormat="1" ht="24.95" customHeight="1" spans="1:4">
      <c r="A93" s="9">
        <v>6</v>
      </c>
      <c r="B93" s="10" t="s">
        <v>121</v>
      </c>
      <c r="C93" s="9">
        <v>1</v>
      </c>
      <c r="D93" s="10" t="s">
        <v>116</v>
      </c>
    </row>
    <row r="94" s="2" customFormat="1" ht="24.95" customHeight="1" spans="1:4">
      <c r="A94" s="9">
        <v>7</v>
      </c>
      <c r="B94" s="10" t="s">
        <v>122</v>
      </c>
      <c r="C94" s="9">
        <v>1</v>
      </c>
      <c r="D94" s="10" t="s">
        <v>116</v>
      </c>
    </row>
    <row r="95" s="12" customFormat="1" ht="24.95" customHeight="1" spans="1:4">
      <c r="A95" s="9">
        <v>8</v>
      </c>
      <c r="B95" s="10" t="s">
        <v>123</v>
      </c>
      <c r="C95" s="9">
        <v>1</v>
      </c>
      <c r="D95" s="10" t="s">
        <v>116</v>
      </c>
    </row>
    <row r="96" s="13" customFormat="1" ht="24.95" customHeight="1" spans="1:4">
      <c r="A96" s="9">
        <v>9</v>
      </c>
      <c r="B96" s="10" t="s">
        <v>124</v>
      </c>
      <c r="C96" s="9">
        <v>1</v>
      </c>
      <c r="D96" s="10" t="s">
        <v>116</v>
      </c>
    </row>
    <row r="97" ht="24.95" customHeight="1" spans="1:4">
      <c r="A97" s="9"/>
      <c r="B97" s="9"/>
      <c r="C97" s="9">
        <f>SUM(C88:C96)</f>
        <v>9</v>
      </c>
      <c r="D97" s="9"/>
    </row>
    <row r="98" ht="24.95" customHeight="1" spans="1:4">
      <c r="A98" s="9"/>
      <c r="B98" s="9" t="s">
        <v>24</v>
      </c>
      <c r="C98" s="9">
        <f>C17+C37+C52+C61+C86+C97</f>
        <v>83</v>
      </c>
      <c r="D98" s="9"/>
    </row>
  </sheetData>
  <mergeCells count="5">
    <mergeCell ref="A1:D1"/>
    <mergeCell ref="A2:A4"/>
    <mergeCell ref="B2:B4"/>
    <mergeCell ref="C2:C4"/>
    <mergeCell ref="D2:D4"/>
  </mergeCells>
  <pageMargins left="0.75" right="0.75" top="1" bottom="1" header="0.511805555555556" footer="0.511805555555556"/>
  <pageSetup paperSize="9" scale="88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D8"/>
  <sheetViews>
    <sheetView tabSelected="1" workbookViewId="0">
      <selection activeCell="G4" sqref="G4"/>
    </sheetView>
  </sheetViews>
  <sheetFormatPr defaultColWidth="9" defaultRowHeight="13.5" outlineLevelRow="7" outlineLevelCol="3"/>
  <cols>
    <col min="1" max="1" width="7.75" customWidth="1"/>
    <col min="2" max="2" width="10.8833333333333" customWidth="1"/>
    <col min="3" max="3" width="17.375" customWidth="1"/>
    <col min="4" max="4" width="28" customWidth="1"/>
  </cols>
  <sheetData>
    <row r="1" s="1" customFormat="1" ht="63" customHeight="1" spans="1:4">
      <c r="A1" s="3" t="s">
        <v>125</v>
      </c>
      <c r="B1" s="4"/>
      <c r="C1" s="4"/>
      <c r="D1" s="4"/>
    </row>
    <row r="2" s="1" customFormat="1" ht="33.95" customHeight="1" spans="1:4">
      <c r="A2" s="5" t="s">
        <v>2</v>
      </c>
      <c r="B2" s="5" t="s">
        <v>35</v>
      </c>
      <c r="C2" s="5" t="s">
        <v>36</v>
      </c>
      <c r="D2" s="6" t="s">
        <v>37</v>
      </c>
    </row>
    <row r="3" s="1" customFormat="1" ht="33.95" customHeight="1" spans="1:4">
      <c r="A3" s="5"/>
      <c r="B3" s="5"/>
      <c r="C3" s="5"/>
      <c r="D3" s="7"/>
    </row>
    <row r="4" s="1" customFormat="1" ht="59.1" customHeight="1" spans="1:4">
      <c r="A4" s="5"/>
      <c r="B4" s="5"/>
      <c r="C4" s="5"/>
      <c r="D4" s="8"/>
    </row>
    <row r="5" s="2" customFormat="1" ht="24.95" customHeight="1" spans="1:4">
      <c r="A5" s="9">
        <v>1</v>
      </c>
      <c r="B5" s="9" t="s">
        <v>126</v>
      </c>
      <c r="C5" s="9">
        <v>1</v>
      </c>
      <c r="D5" s="10" t="s">
        <v>31</v>
      </c>
    </row>
    <row r="6" s="2" customFormat="1" ht="24.95" customHeight="1" spans="1:4">
      <c r="A6" s="9">
        <v>2</v>
      </c>
      <c r="B6" s="9" t="s">
        <v>127</v>
      </c>
      <c r="C6" s="9">
        <v>1</v>
      </c>
      <c r="D6" s="10" t="s">
        <v>31</v>
      </c>
    </row>
    <row r="7" s="2" customFormat="1" ht="24.95" customHeight="1" spans="1:4">
      <c r="A7" s="9">
        <v>3</v>
      </c>
      <c r="B7" s="9" t="s">
        <v>128</v>
      </c>
      <c r="C7" s="9">
        <v>1</v>
      </c>
      <c r="D7" s="10" t="s">
        <v>92</v>
      </c>
    </row>
    <row r="8" s="2" customFormat="1" ht="24.95" customHeight="1" spans="1:4">
      <c r="A8" s="9" t="s">
        <v>24</v>
      </c>
      <c r="B8" s="10"/>
      <c r="C8" s="9">
        <f>SUM(C5:C7)</f>
        <v>3</v>
      </c>
      <c r="D8" s="9"/>
    </row>
  </sheetData>
  <mergeCells count="5">
    <mergeCell ref="A1:D1"/>
    <mergeCell ref="A2:A4"/>
    <mergeCell ref="B2:B4"/>
    <mergeCell ref="C2:C4"/>
    <mergeCell ref="D2:D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封面（分散）</vt:lpstr>
      <vt:lpstr>封面（集中）</vt:lpstr>
      <vt:lpstr>分散供养明细</vt:lpstr>
      <vt:lpstr>集中供养明细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2018-06-14T09:02:00Z</dcterms:created>
  <dcterms:modified xsi:type="dcterms:W3CDTF">2023-12-06T03:19:19Z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83D2A05E058241E2BE42A42714ABBD85</vt:lpwstr>
  </property>
</Properties>
</file>